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6/Tabelldel 2026/"/>
    </mc:Choice>
  </mc:AlternateContent>
  <xr:revisionPtr revIDLastSave="6" documentId="13_ncr:1_{7633E1AB-F500-4F8B-B57D-B798A6988611}" xr6:coauthVersionLast="47" xr6:coauthVersionMax="47" xr10:uidLastSave="{CF2F0CB5-9417-4F12-8D20-58F5842C8D23}"/>
  <bookViews>
    <workbookView xWindow="-110" yWindow="-110" windowWidth="19420" windowHeight="11500" xr2:uid="{00000000-000D-0000-FFFF-FFFF00000000}"/>
  </bookViews>
  <sheets>
    <sheet name="Innhold" sheetId="10" r:id="rId1"/>
    <sheet name="A.8.1" sheetId="6" r:id="rId2"/>
    <sheet name="A.8.2" sheetId="2" r:id="rId3"/>
    <sheet name="A.8.3" sheetId="7" r:id="rId4"/>
    <sheet name="A.8.4" sheetId="3" r:id="rId5"/>
    <sheet name="A.8.5" sheetId="8" r:id="rId6"/>
    <sheet name="A.8.6" sheetId="9" r:id="rId7"/>
    <sheet name="A.8.7" sheetId="11" r:id="rId8"/>
  </sheets>
  <definedNames>
    <definedName name="_xlnm.Print_Area" localSheetId="1">'A.8.1'!$A$1:$H$17</definedName>
    <definedName name="_xlnm.Print_Area" localSheetId="2">'A.8.2'!$A$1:$I$19</definedName>
    <definedName name="_xlnm.Print_Area" localSheetId="3">'A.8.3'!$A$1:$H$23</definedName>
    <definedName name="_xlnm.Print_Area" localSheetId="4">'A.8.4'!$A$1:$I$24</definedName>
    <definedName name="_xlnm.Print_Area" localSheetId="5">'A.8.5'!$A$1:$E$16</definedName>
    <definedName name="_xlnm.Print_Area" localSheetId="6">'A.8.6'!$A$1:$E$24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" l="1"/>
  <c r="F8" i="11" l="1"/>
  <c r="I8" i="11" s="1"/>
  <c r="F9" i="11"/>
  <c r="I9" i="11" s="1"/>
  <c r="F10" i="11"/>
  <c r="I10" i="11" s="1"/>
  <c r="F7" i="11"/>
  <c r="I7" i="11" s="1"/>
  <c r="F13" i="11"/>
  <c r="I13" i="11" s="1"/>
  <c r="F12" i="11"/>
  <c r="B13" i="11"/>
  <c r="E13" i="11" s="1"/>
  <c r="B12" i="11"/>
  <c r="E12" i="11" s="1"/>
  <c r="H11" i="11"/>
  <c r="H14" i="11" s="1"/>
  <c r="G11" i="11"/>
  <c r="G14" i="11" s="1"/>
  <c r="C11" i="11"/>
  <c r="C14" i="11" s="1"/>
  <c r="D11" i="11"/>
  <c r="D14" i="11" s="1"/>
  <c r="B8" i="11"/>
  <c r="E8" i="11" s="1"/>
  <c r="B9" i="11"/>
  <c r="E9" i="11" s="1"/>
  <c r="B10" i="11"/>
  <c r="E10" i="11" s="1"/>
  <c r="B7" i="11"/>
  <c r="C11" i="9"/>
  <c r="C14" i="9" s="1"/>
  <c r="D11" i="9"/>
  <c r="D14" i="9" s="1"/>
  <c r="E11" i="9"/>
  <c r="E14" i="9" s="1"/>
  <c r="B11" i="9"/>
  <c r="B14" i="9" s="1"/>
  <c r="C10" i="8"/>
  <c r="D10" i="8"/>
  <c r="E10" i="8"/>
  <c r="B10" i="8"/>
  <c r="D15" i="3"/>
  <c r="B15" i="3" s="1"/>
  <c r="D14" i="3"/>
  <c r="E13" i="3"/>
  <c r="E16" i="3" s="1"/>
  <c r="F13" i="3"/>
  <c r="F16" i="3" s="1"/>
  <c r="G13" i="3"/>
  <c r="G16" i="3" s="1"/>
  <c r="H13" i="3"/>
  <c r="H16" i="3" s="1"/>
  <c r="I13" i="3"/>
  <c r="I16" i="3" s="1"/>
  <c r="D10" i="3"/>
  <c r="D11" i="3"/>
  <c r="D12" i="3"/>
  <c r="D9" i="3"/>
  <c r="D11" i="6"/>
  <c r="E11" i="6"/>
  <c r="G11" i="6"/>
  <c r="H11" i="6"/>
  <c r="F9" i="6"/>
  <c r="F10" i="6"/>
  <c r="F8" i="6"/>
  <c r="C9" i="6"/>
  <c r="C10" i="6"/>
  <c r="C8" i="6"/>
  <c r="E12" i="2"/>
  <c r="F12" i="2"/>
  <c r="G12" i="2"/>
  <c r="H12" i="2"/>
  <c r="I12" i="2"/>
  <c r="D10" i="2"/>
  <c r="D11" i="2"/>
  <c r="B11" i="2" s="1"/>
  <c r="D9" i="2"/>
  <c r="C12" i="2"/>
  <c r="C8" i="7"/>
  <c r="C9" i="7"/>
  <c r="C10" i="7"/>
  <c r="C11" i="7"/>
  <c r="F14" i="7"/>
  <c r="F13" i="7"/>
  <c r="C14" i="7"/>
  <c r="C13" i="7"/>
  <c r="D12" i="7"/>
  <c r="D15" i="7" s="1"/>
  <c r="E12" i="7"/>
  <c r="E15" i="7" s="1"/>
  <c r="G12" i="7"/>
  <c r="G15" i="7" s="1"/>
  <c r="H12" i="7"/>
  <c r="H15" i="7" s="1"/>
  <c r="F9" i="7"/>
  <c r="F10" i="7"/>
  <c r="F11" i="7"/>
  <c r="F8" i="7"/>
  <c r="D13" i="3" l="1"/>
  <c r="D16" i="3" s="1"/>
  <c r="B10" i="3"/>
  <c r="B14" i="3"/>
  <c r="B11" i="3"/>
  <c r="B9" i="2"/>
  <c r="B13" i="7"/>
  <c r="B14" i="7"/>
  <c r="F11" i="11"/>
  <c r="I11" i="11" s="1"/>
  <c r="B11" i="11"/>
  <c r="E11" i="11" s="1"/>
  <c r="E7" i="11"/>
  <c r="I12" i="11"/>
  <c r="B12" i="3"/>
  <c r="C13" i="3"/>
  <c r="C16" i="3" s="1"/>
  <c r="B9" i="3"/>
  <c r="B8" i="6"/>
  <c r="F11" i="6"/>
  <c r="C11" i="6"/>
  <c r="B10" i="6"/>
  <c r="B9" i="6"/>
  <c r="D12" i="2"/>
  <c r="B10" i="2"/>
  <c r="B11" i="7"/>
  <c r="B10" i="7"/>
  <c r="B9" i="7"/>
  <c r="F12" i="7"/>
  <c r="F15" i="7" s="1"/>
  <c r="C12" i="7"/>
  <c r="C15" i="7" s="1"/>
  <c r="B8" i="7"/>
  <c r="C10" i="10"/>
  <c r="B10" i="10"/>
  <c r="B12" i="2" l="1"/>
  <c r="B11" i="6"/>
  <c r="B13" i="3"/>
  <c r="B16" i="3" s="1"/>
  <c r="F14" i="11"/>
  <c r="I14" i="11" s="1"/>
  <c r="B14" i="11"/>
  <c r="E14" i="11" s="1"/>
  <c r="B12" i="7"/>
  <c r="B15" i="7" s="1"/>
  <c r="C9" i="10"/>
  <c r="C8" i="10"/>
  <c r="C7" i="10"/>
  <c r="C6" i="10"/>
  <c r="C5" i="10"/>
  <c r="C4" i="10"/>
  <c r="B8" i="10" l="1"/>
  <c r="B7" i="10"/>
  <c r="B6" i="10"/>
  <c r="B5" i="10"/>
  <c r="B4" i="10"/>
</calcChain>
</file>

<file path=xl/sharedStrings.xml><?xml version="1.0" encoding="utf-8"?>
<sst xmlns="http://schemas.openxmlformats.org/spreadsheetml/2006/main" count="202" uniqueCount="93">
  <si>
    <t>Nummer</t>
  </si>
  <si>
    <t>Tittel</t>
  </si>
  <si>
    <t>Merknad</t>
  </si>
  <si>
    <t>A.8.1</t>
  </si>
  <si>
    <t>A.8.2</t>
  </si>
  <si>
    <t>A.8.3</t>
  </si>
  <si>
    <t>A.8.4</t>
  </si>
  <si>
    <t>A.8.5</t>
  </si>
  <si>
    <t>A.8.6</t>
  </si>
  <si>
    <t>A.8.7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</si>
  <si>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</si>
  <si>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</si>
  <si>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</si>
  <si>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</si>
  <si>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</si>
  <si>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</si>
  <si>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</si>
  <si>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</si>
  <si>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Innhold og tegnforklaring</t>
  </si>
  <si>
    <t>Tabell A.8.1</t>
  </si>
  <si>
    <t xml:space="preserve">
</t>
  </si>
  <si>
    <t>Driftsutgifter</t>
  </si>
  <si>
    <t>Kapitalutgifter</t>
  </si>
  <si>
    <t>Totalt</t>
  </si>
  <si>
    <t>Lønn</t>
  </si>
  <si>
    <t>Annen drift</t>
  </si>
  <si>
    <t>Utstyr og</t>
  </si>
  <si>
    <t>Bygg og anlegg</t>
  </si>
  <si>
    <t>Type</t>
  </si>
  <si>
    <t>instrumenter</t>
  </si>
  <si>
    <t>Næringslivsrettede institutter</t>
  </si>
  <si>
    <t>Offentlig rettede institutter</t>
  </si>
  <si>
    <r>
      <t>Herav: Helseforetak uten universitetssykehusfunksjoner</t>
    </r>
    <r>
      <rPr>
        <vertAlign val="superscript"/>
        <sz val="10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</si>
  <si>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Omfatter også private, ideelle sykehus med driftsavtale med et regionalt helseforetak.</t>
    </r>
  </si>
  <si>
    <t>Kilde: SSB, FoU-statistikk</t>
  </si>
  <si>
    <t>Inngår ikke i SSBs statistikkbank.</t>
  </si>
  <si>
    <t>Tabell A.8.2</t>
  </si>
  <si>
    <t xml:space="preserve">
Totalt</t>
  </si>
  <si>
    <t>Offentlige kilder</t>
  </si>
  <si>
    <t xml:space="preserve">
Andre</t>
  </si>
  <si>
    <t>Utland</t>
  </si>
  <si>
    <t>Dep., fylker,
kommuner
og off. fond</t>
  </si>
  <si>
    <t>Forskningsråd</t>
  </si>
  <si>
    <t>Andre</t>
  </si>
  <si>
    <t>Herav: EU-</t>
  </si>
  <si>
    <t>kommuner</t>
  </si>
  <si>
    <t>kommisjonen</t>
  </si>
  <si>
    <t>og off. fond</t>
  </si>
  <si>
    <r>
      <t>1</t>
    </r>
    <r>
      <rPr>
        <sz val="8"/>
        <rFont val="Arial"/>
        <family val="2"/>
      </rPr>
      <t xml:space="preserve"> Omfatter også  private, ideelle sykehus med driftsavtale med et regionalt helseforetak.</t>
    </r>
  </si>
  <si>
    <t>https://www.ssb.no/statbank/table/13516/</t>
  </si>
  <si>
    <t>Kun driftsutgifter til FoU, ekskl. spesifisering av næringsliv og EU.</t>
  </si>
  <si>
    <t>Tabell A.8.3</t>
  </si>
  <si>
    <t/>
  </si>
  <si>
    <t>Instituttgrupper</t>
  </si>
  <si>
    <t>Primærnæringsinstitutter</t>
  </si>
  <si>
    <t>Teknisk-industrielle institutter</t>
  </si>
  <si>
    <t>Miljøinstitutter</t>
  </si>
  <si>
    <t>Samfunnsvitenskapelige institutter</t>
  </si>
  <si>
    <r>
      <t>Sum forskningsinstitutter</t>
    </r>
    <r>
      <rPr>
        <b/>
        <vertAlign val="superscript"/>
        <sz val="10"/>
        <rFont val="Arial"/>
        <family val="2"/>
      </rPr>
      <t>1</t>
    </r>
  </si>
  <si>
    <r>
      <t>Helseforetak uten universitetssykehusfunksjoner</t>
    </r>
    <r>
      <rPr>
        <vertAlign val="superscript"/>
        <sz val="10"/>
        <rFont val="Arial"/>
        <family val="2"/>
      </rPr>
      <t>2</t>
    </r>
  </si>
  <si>
    <r>
      <t>Andre institusjoner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</si>
  <si>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forskningsinstitutter underlagt Retningslinjer for statlig grunnbevilgning til forskningsinstitutter og forskningskonsern.</t>
    </r>
  </si>
  <si>
    <r>
      <t>2</t>
    </r>
    <r>
      <rPr>
        <sz val="8"/>
        <rFont val="Arial"/>
        <family val="2"/>
      </rPr>
      <t xml:space="preserve"> Omfatter også private, ideelle sykehus med driftsavtale med et regionalt helseforetak.</t>
    </r>
  </si>
  <si>
    <r>
      <t xml:space="preserve">3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grunnbevilgning til forskningsinstitutter og forskningskonsern, og andre institusjoner med FoU-virksomhet.</t>
    </r>
  </si>
  <si>
    <t>https://www.ssb.no/statbank/table/13518/</t>
  </si>
  <si>
    <t>Tabell A.8.4</t>
  </si>
  <si>
    <t xml:space="preserve">Dep., fylker,
</t>
  </si>
  <si>
    <t>https://www.ssb.no/statbank/table/13517/</t>
  </si>
  <si>
    <t>Tabell A.8.5</t>
  </si>
  <si>
    <t>FoU-personale</t>
  </si>
  <si>
    <t>FoU-årsverk</t>
  </si>
  <si>
    <t>Forskere/faglig personale</t>
  </si>
  <si>
    <t>Tabell A.8.6</t>
  </si>
  <si>
    <t>https://www.ssb.no/statbank/table/13519/</t>
  </si>
  <si>
    <t>Kun FoU-årsverk.</t>
  </si>
  <si>
    <t>FoU-personale finnes ikke i statistikkbanken etter gruppe av institutter</t>
  </si>
  <si>
    <t>Tabell A.8.7</t>
  </si>
  <si>
    <t>Forskere med doktorgrad</t>
  </si>
  <si>
    <t>Forskere uten doktorgrad</t>
  </si>
  <si>
    <t>Kvinner</t>
  </si>
  <si>
    <t>Menn</t>
  </si>
  <si>
    <t>Kvinneandel</t>
  </si>
  <si>
    <t>Kilde: SSB/FoU-statistikk</t>
  </si>
  <si>
    <t>A.8 FoU-statistikk instituttsektoren 2024</t>
  </si>
  <si>
    <t>Totale FoU-utgifter i instituttsektoren etter utgiftstype, fordelt på offentlig rettede og næringslivsrettede institutter i 2024. Mill. kr.</t>
  </si>
  <si>
    <t>Totale FoU-utgifter i instituttsektoren etter finansieringskilde, fordelt på offentlig rettede og næringslivsrettede institutter i 2024. Mill. kr.</t>
  </si>
  <si>
    <t>Forskere/faglig personale i instituttsektoren etter kjønn og gruppe av institutter i 2024.</t>
  </si>
  <si>
    <t>FoU-personale og FoU-årsverk i instituttsektoren etter gruppe av institutter i 2024.</t>
  </si>
  <si>
    <t>FoU-personale og FoU-årsverk i instituttsektoren fordelt på offentlig rettede og næringslivsrettede institutter i 2024.</t>
  </si>
  <si>
    <t>Totale FoU-utgifter i instituttsektoren etter finansieringskilde og gruppe av institutter i 2024. Mill. kr.</t>
  </si>
  <si>
    <t>Totale FoU-utgifter i instituttsektoren etter utgiftstype og gruppe av institutter i 2024. Mill. kr.</t>
  </si>
  <si>
    <t>Næringsliv</t>
  </si>
  <si>
    <t>Sist oppdatert 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</si>
</sst>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"/>
    <numFmt numFmtId="165" formatCode="0.0"/>
    <numFmt numFmtId="166" formatCode="_-* #,##0.0_-;\-* #,##0.0_-;_-* &quot;-&quot;?_-;_-@_-"/>
    <numFmt numFmtId="167" formatCode="_ * #,##0_ ;_ * \-#,##0_ ;_ * &quot;-&quot;??_ ;_ @_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</borders>
  <cellStyleXfs count="21">
    <xf numFmtId="0" fontId="0" fillId="0" borderId="0"/>
    <xf numFmtId="0" fontId="3" fillId="0" borderId="0"/>
    <xf numFmtId="0" fontId="4" fillId="0" borderId="0">
      <alignment horizontal="left"/>
    </xf>
    <xf numFmtId="0" fontId="5" fillId="0" borderId="1">
      <alignment horizontal="right" vertical="center"/>
    </xf>
    <xf numFmtId="0" fontId="6" fillId="0" borderId="2">
      <alignment vertical="center"/>
    </xf>
    <xf numFmtId="1" fontId="7" fillId="0" borderId="2"/>
    <xf numFmtId="0" fontId="8" fillId="0" borderId="0"/>
    <xf numFmtId="0" fontId="9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6" fillId="0" borderId="0" applyNumberFormat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1"/>
    <xf numFmtId="0" fontId="12" fillId="0" borderId="0" xfId="0" applyFont="1"/>
    <xf numFmtId="164" fontId="7" fillId="0" borderId="2" xfId="5" applyNumberFormat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vertical="top"/>
      <protection locked="0"/>
    </xf>
    <xf numFmtId="164" fontId="7" fillId="0" borderId="0" xfId="0" applyNumberFormat="1" applyFont="1"/>
    <xf numFmtId="0" fontId="13" fillId="0" borderId="0" xfId="7" applyFont="1"/>
    <xf numFmtId="0" fontId="0" fillId="0" borderId="0" xfId="0" applyAlignment="1">
      <alignment horizontal="center"/>
    </xf>
    <xf numFmtId="3" fontId="6" fillId="0" borderId="2" xfId="4" applyNumberFormat="1">
      <alignment vertical="center"/>
    </xf>
    <xf numFmtId="3" fontId="7" fillId="0" borderId="2" xfId="5" applyNumberFormat="1"/>
    <xf numFmtId="0" fontId="8" fillId="0" borderId="0" xfId="6"/>
    <xf numFmtId="3" fontId="7" fillId="0" borderId="0" xfId="5" applyNumberFormat="1" applyBorder="1"/>
    <xf numFmtId="3" fontId="6" fillId="0" borderId="0" xfId="4" applyNumberFormat="1" applyBorder="1">
      <alignment vertical="center"/>
    </xf>
    <xf numFmtId="0" fontId="5" fillId="0" borderId="3" xfId="3" applyBorder="1" applyAlignment="1">
      <alignment horizontal="right" vertical="top" wrapText="1"/>
    </xf>
    <xf numFmtId="3" fontId="0" fillId="0" borderId="0" xfId="0" applyNumberFormat="1"/>
    <xf numFmtId="0" fontId="15" fillId="0" borderId="0" xfId="0" applyFont="1"/>
    <xf numFmtId="0" fontId="4" fillId="0" borderId="0" xfId="2" quotePrefix="1">
      <alignment horizontal="left"/>
    </xf>
    <xf numFmtId="0" fontId="6" fillId="0" borderId="2" xfId="4">
      <alignment vertical="center"/>
    </xf>
    <xf numFmtId="1" fontId="7" fillId="0" borderId="2" xfId="5"/>
    <xf numFmtId="164" fontId="6" fillId="0" borderId="0" xfId="4" applyNumberFormat="1" applyBorder="1">
      <alignment vertical="center"/>
    </xf>
    <xf numFmtId="164" fontId="0" fillId="0" borderId="0" xfId="0" applyNumberFormat="1"/>
    <xf numFmtId="0" fontId="5" fillId="0" borderId="3" xfId="3" applyBorder="1" applyAlignment="1">
      <alignment horizontal="right" vertical="center" wrapText="1"/>
    </xf>
    <xf numFmtId="0" fontId="5" fillId="0" borderId="4" xfId="3" applyBorder="1" applyAlignment="1">
      <alignment horizontal="right" vertical="center" wrapText="1"/>
    </xf>
    <xf numFmtId="0" fontId="5" fillId="0" borderId="4" xfId="3" applyBorder="1" applyAlignment="1">
      <alignment horizontal="right" vertical="top" wrapText="1"/>
    </xf>
    <xf numFmtId="0" fontId="5" fillId="0" borderId="0" xfId="3" applyBorder="1" applyAlignment="1">
      <alignment horizontal="right" vertical="top" wrapText="1"/>
    </xf>
    <xf numFmtId="0" fontId="5" fillId="0" borderId="10" xfId="3" applyBorder="1" applyAlignment="1">
      <alignment horizontal="right" vertical="top" wrapText="1"/>
    </xf>
    <xf numFmtId="0" fontId="5" fillId="0" borderId="11" xfId="3" applyBorder="1" applyAlignment="1">
      <alignment horizontal="right" vertical="top" wrapText="1"/>
    </xf>
    <xf numFmtId="0" fontId="5" fillId="0" borderId="12" xfId="3" applyBorder="1" applyAlignment="1">
      <alignment horizontal="right" vertical="top" wrapText="1"/>
    </xf>
    <xf numFmtId="0" fontId="5" fillId="0" borderId="14" xfId="3" applyBorder="1" applyAlignment="1">
      <alignment horizontal="right" vertical="top" wrapText="1"/>
    </xf>
    <xf numFmtId="0" fontId="5" fillId="0" borderId="17" xfId="3" applyBorder="1" applyAlignment="1">
      <alignment horizontal="right" vertical="top" wrapText="1"/>
    </xf>
    <xf numFmtId="0" fontId="5" fillId="0" borderId="0" xfId="3" applyBorder="1" applyAlignment="1">
      <alignment horizontal="right" vertical="center" wrapText="1"/>
    </xf>
    <xf numFmtId="0" fontId="5" fillId="0" borderId="5" xfId="3" applyBorder="1" applyAlignment="1">
      <alignment horizontal="right" vertical="center" wrapText="1"/>
    </xf>
    <xf numFmtId="0" fontId="5" fillId="0" borderId="18" xfId="3" applyBorder="1" applyAlignment="1">
      <alignment horizontal="right" vertical="center" wrapText="1"/>
    </xf>
    <xf numFmtId="0" fontId="5" fillId="0" borderId="11" xfId="3" applyBorder="1" applyAlignment="1">
      <alignment horizontal="right" vertical="center" wrapText="1"/>
    </xf>
    <xf numFmtId="0" fontId="5" fillId="0" borderId="12" xfId="3" applyBorder="1" applyAlignment="1">
      <alignment horizontal="right" vertical="center" wrapText="1"/>
    </xf>
    <xf numFmtId="0" fontId="5" fillId="0" borderId="6" xfId="3" applyBorder="1" applyAlignment="1">
      <alignment horizontal="right" vertical="top" wrapText="1"/>
    </xf>
    <xf numFmtId="0" fontId="5" fillId="0" borderId="19" xfId="3" applyBorder="1" applyAlignment="1">
      <alignment horizontal="right" vertical="top" wrapText="1"/>
    </xf>
    <xf numFmtId="0" fontId="5" fillId="0" borderId="20" xfId="3" applyBorder="1" applyAlignment="1">
      <alignment horizontal="right" vertical="top" wrapText="1"/>
    </xf>
    <xf numFmtId="0" fontId="5" fillId="0" borderId="18" xfId="3" applyBorder="1" applyAlignment="1">
      <alignment horizontal="right" vertical="top" wrapText="1"/>
    </xf>
    <xf numFmtId="0" fontId="5" fillId="0" borderId="3" xfId="3" applyBorder="1">
      <alignment horizontal="right" vertical="center"/>
    </xf>
    <xf numFmtId="0" fontId="5" fillId="0" borderId="4" xfId="3" applyBorder="1">
      <alignment horizontal="right" vertical="center"/>
    </xf>
    <xf numFmtId="0" fontId="5" fillId="0" borderId="6" xfId="3" applyBorder="1">
      <alignment horizontal="right" vertical="center"/>
    </xf>
    <xf numFmtId="0" fontId="5" fillId="0" borderId="21" xfId="3" applyBorder="1" applyAlignment="1"/>
    <xf numFmtId="0" fontId="5" fillId="0" borderId="17" xfId="3" applyBorder="1" applyAlignment="1"/>
    <xf numFmtId="0" fontId="5" fillId="0" borderId="22" xfId="3" applyBorder="1" applyAlignment="1"/>
    <xf numFmtId="0" fontId="5" fillId="0" borderId="21" xfId="3" applyBorder="1" applyAlignment="1">
      <alignment horizontal="center"/>
    </xf>
    <xf numFmtId="0" fontId="5" fillId="0" borderId="17" xfId="3" applyBorder="1" applyAlignment="1">
      <alignment horizontal="center"/>
    </xf>
    <xf numFmtId="0" fontId="5" fillId="0" borderId="22" xfId="3" applyBorder="1" applyAlignment="1">
      <alignment horizontal="left"/>
    </xf>
    <xf numFmtId="3" fontId="6" fillId="0" borderId="0" xfId="0" applyNumberFormat="1" applyFont="1"/>
    <xf numFmtId="0" fontId="4" fillId="0" borderId="0" xfId="2">
      <alignment horizontal="left"/>
    </xf>
    <xf numFmtId="165" fontId="0" fillId="0" borderId="0" xfId="0" applyNumberFormat="1"/>
    <xf numFmtId="166" fontId="0" fillId="0" borderId="0" xfId="0" applyNumberFormat="1"/>
    <xf numFmtId="164" fontId="6" fillId="0" borderId="2" xfId="4" applyNumberFormat="1" applyAlignment="1">
      <alignment horizontal="left" vertical="center" indent="1"/>
    </xf>
    <xf numFmtId="0" fontId="6" fillId="0" borderId="0" xfId="0" applyFont="1"/>
    <xf numFmtId="3" fontId="6" fillId="0" borderId="2" xfId="4" applyNumberFormat="1" applyAlignment="1">
      <alignment horizontal="right" vertical="center"/>
    </xf>
    <xf numFmtId="0" fontId="5" fillId="0" borderId="16" xfId="3" applyBorder="1" applyAlignment="1">
      <alignment horizontal="center" vertical="center" wrapText="1"/>
    </xf>
    <xf numFmtId="0" fontId="5" fillId="0" borderId="10" xfId="3" applyBorder="1" applyAlignment="1">
      <alignment horizontal="center" vertical="center" wrapText="1"/>
    </xf>
    <xf numFmtId="0" fontId="17" fillId="2" borderId="0" xfId="1" applyFont="1" applyFill="1"/>
    <xf numFmtId="0" fontId="0" fillId="2" borderId="0" xfId="0" applyFill="1"/>
    <xf numFmtId="0" fontId="7" fillId="2" borderId="8" xfId="0" applyFont="1" applyFill="1" applyBorder="1"/>
    <xf numFmtId="0" fontId="18" fillId="2" borderId="0" xfId="8" applyFill="1" applyAlignment="1" applyProtection="1"/>
    <xf numFmtId="166" fontId="0" fillId="0" borderId="0" xfId="0" applyNumberFormat="1" applyAlignment="1" applyProtection="1">
      <alignment vertical="top"/>
      <protection locked="0"/>
    </xf>
    <xf numFmtId="0" fontId="2" fillId="2" borderId="0" xfId="13" applyFill="1"/>
    <xf numFmtId="3" fontId="2" fillId="2" borderId="0" xfId="13" applyNumberFormat="1" applyFill="1"/>
    <xf numFmtId="0" fontId="13" fillId="2" borderId="0" xfId="7" applyFont="1" applyFill="1"/>
    <xf numFmtId="0" fontId="7" fillId="2" borderId="0" xfId="13" applyFont="1" applyFill="1"/>
    <xf numFmtId="9" fontId="21" fillId="2" borderId="11" xfId="14" applyFont="1" applyFill="1" applyBorder="1"/>
    <xf numFmtId="3" fontId="21" fillId="2" borderId="0" xfId="13" applyNumberFormat="1" applyFont="1" applyFill="1"/>
    <xf numFmtId="3" fontId="21" fillId="2" borderId="27" xfId="13" applyNumberFormat="1" applyFont="1" applyFill="1" applyBorder="1"/>
    <xf numFmtId="164" fontId="7" fillId="2" borderId="2" xfId="5" applyNumberFormat="1" applyFill="1"/>
    <xf numFmtId="9" fontId="20" fillId="2" borderId="11" xfId="14" applyFont="1" applyFill="1" applyBorder="1"/>
    <xf numFmtId="3" fontId="20" fillId="2" borderId="0" xfId="13" applyNumberFormat="1" applyFont="1" applyFill="1"/>
    <xf numFmtId="3" fontId="20" fillId="2" borderId="27" xfId="13" applyNumberFormat="1" applyFont="1" applyFill="1" applyBorder="1"/>
    <xf numFmtId="0" fontId="6" fillId="2" borderId="2" xfId="4" applyFill="1">
      <alignment vertical="center"/>
    </xf>
    <xf numFmtId="0" fontId="6" fillId="2" borderId="28" xfId="3" applyFont="1" applyFill="1" applyBorder="1" applyAlignment="1">
      <alignment horizontal="right"/>
    </xf>
    <xf numFmtId="0" fontId="6" fillId="2" borderId="9" xfId="3" applyFont="1" applyFill="1" applyBorder="1" applyAlignment="1">
      <alignment horizontal="right"/>
    </xf>
    <xf numFmtId="0" fontId="6" fillId="2" borderId="4" xfId="3" applyFont="1" applyFill="1" applyBorder="1" applyAlignment="1">
      <alignment horizontal="right"/>
    </xf>
    <xf numFmtId="0" fontId="5" fillId="2" borderId="6" xfId="3" applyFill="1" applyBorder="1" applyAlignment="1">
      <alignment horizontal="left"/>
    </xf>
    <xf numFmtId="0" fontId="2" fillId="2" borderId="7" xfId="13" applyFill="1" applyBorder="1"/>
    <xf numFmtId="0" fontId="4" fillId="2" borderId="0" xfId="2" quotePrefix="1" applyFill="1">
      <alignment horizontal="left"/>
    </xf>
    <xf numFmtId="0" fontId="3" fillId="2" borderId="0" xfId="1" applyFill="1"/>
    <xf numFmtId="164" fontId="6" fillId="0" borderId="0" xfId="0" applyNumberFormat="1" applyFont="1"/>
    <xf numFmtId="3" fontId="6" fillId="0" borderId="13" xfId="4" applyNumberFormat="1" applyBorder="1">
      <alignment vertical="center"/>
    </xf>
    <xf numFmtId="3" fontId="6" fillId="0" borderId="15" xfId="4" applyNumberFormat="1" applyBorder="1">
      <alignment vertical="center"/>
    </xf>
    <xf numFmtId="3" fontId="6" fillId="0" borderId="0" xfId="4" applyNumberFormat="1" applyBorder="1" applyAlignment="1">
      <alignment horizontal="right" vertical="center"/>
    </xf>
    <xf numFmtId="167" fontId="6" fillId="0" borderId="25" xfId="12" applyNumberFormat="1" applyFont="1" applyBorder="1" applyAlignment="1">
      <alignment vertical="center"/>
    </xf>
    <xf numFmtId="167" fontId="6" fillId="0" borderId="25" xfId="12" applyNumberFormat="1" applyFont="1" applyFill="1" applyBorder="1" applyAlignment="1"/>
    <xf numFmtId="167" fontId="6" fillId="0" borderId="0" xfId="12" applyNumberFormat="1" applyFont="1" applyFill="1" applyBorder="1" applyAlignment="1"/>
    <xf numFmtId="167" fontId="6" fillId="0" borderId="2" xfId="12" applyNumberFormat="1" applyFont="1" applyBorder="1" applyAlignment="1">
      <alignment vertical="center"/>
    </xf>
    <xf numFmtId="167" fontId="6" fillId="0" borderId="0" xfId="12" applyNumberFormat="1" applyFont="1" applyBorder="1" applyAlignment="1">
      <alignment vertical="center"/>
    </xf>
    <xf numFmtId="167" fontId="7" fillId="0" borderId="2" xfId="12" applyNumberFormat="1" applyFont="1" applyBorder="1"/>
    <xf numFmtId="167" fontId="7" fillId="0" borderId="0" xfId="12" applyNumberFormat="1" applyFont="1" applyBorder="1"/>
    <xf numFmtId="167" fontId="6" fillId="0" borderId="13" xfId="12" applyNumberFormat="1" applyFont="1" applyBorder="1" applyAlignment="1">
      <alignment vertical="center"/>
    </xf>
    <xf numFmtId="167" fontId="0" fillId="0" borderId="26" xfId="12" applyNumberFormat="1" applyFont="1" applyFill="1" applyBorder="1" applyAlignment="1"/>
    <xf numFmtId="167" fontId="6" fillId="0" borderId="2" xfId="4" applyNumberFormat="1">
      <alignment vertical="center"/>
    </xf>
    <xf numFmtId="167" fontId="6" fillId="0" borderId="0" xfId="4" applyNumberFormat="1" applyBorder="1">
      <alignment vertical="center"/>
    </xf>
    <xf numFmtId="167" fontId="0" fillId="0" borderId="25" xfId="12" applyNumberFormat="1" applyFont="1" applyFill="1" applyBorder="1" applyAlignment="1"/>
    <xf numFmtId="167" fontId="7" fillId="0" borderId="2" xfId="5" applyNumberFormat="1"/>
    <xf numFmtId="167" fontId="7" fillId="0" borderId="0" xfId="5" applyNumberFormat="1" applyBorder="1"/>
    <xf numFmtId="0" fontId="0" fillId="0" borderId="0" xfId="0" quotePrefix="1"/>
    <xf numFmtId="167" fontId="0" fillId="0" borderId="0" xfId="0" applyNumberFormat="1"/>
    <xf numFmtId="0" fontId="18" fillId="0" borderId="0" xfId="8" applyAlignment="1" applyProtection="1"/>
    <xf numFmtId="0" fontId="6" fillId="3" borderId="0" xfId="16" applyFill="1"/>
    <xf numFmtId="0" fontId="7" fillId="2" borderId="0" xfId="0" applyFont="1" applyFill="1"/>
    <xf numFmtId="0" fontId="0" fillId="2" borderId="0" xfId="0" applyFill="1" applyAlignment="1">
      <alignment horizontal="center"/>
    </xf>
    <xf numFmtId="0" fontId="5" fillId="0" borderId="10" xfId="3" applyBorder="1" applyAlignment="1">
      <alignment horizontal="center" vertical="top" wrapText="1"/>
    </xf>
    <xf numFmtId="9" fontId="1" fillId="2" borderId="0" xfId="15" applyFont="1" applyFill="1"/>
    <xf numFmtId="0" fontId="1" fillId="2" borderId="0" xfId="13" applyFont="1" applyFill="1"/>
    <xf numFmtId="0" fontId="5" fillId="0" borderId="16" xfId="3" applyBorder="1" applyAlignment="1">
      <alignment horizontal="center" vertical="top" wrapText="1"/>
    </xf>
    <xf numFmtId="0" fontId="5" fillId="0" borderId="16" xfId="3" applyBorder="1" applyAlignment="1">
      <alignment horizontal="center" vertical="center" wrapText="1"/>
    </xf>
    <xf numFmtId="0" fontId="5" fillId="0" borderId="10" xfId="3" applyBorder="1" applyAlignment="1">
      <alignment horizontal="center" vertical="center" wrapText="1"/>
    </xf>
    <xf numFmtId="0" fontId="5" fillId="0" borderId="23" xfId="3" applyBorder="1" applyAlignment="1">
      <alignment horizontal="center" vertical="center" wrapText="1"/>
    </xf>
    <xf numFmtId="0" fontId="5" fillId="0" borderId="10" xfId="3" applyBorder="1" applyAlignment="1">
      <alignment horizontal="center" vertical="top" wrapText="1"/>
    </xf>
    <xf numFmtId="0" fontId="5" fillId="0" borderId="16" xfId="3" applyBorder="1" applyAlignment="1">
      <alignment horizontal="center" vertical="top" wrapText="1"/>
    </xf>
    <xf numFmtId="0" fontId="5" fillId="0" borderId="7" xfId="3" applyBorder="1" applyAlignment="1">
      <alignment horizontal="left"/>
    </xf>
    <xf numFmtId="0" fontId="5" fillId="0" borderId="2" xfId="3" applyBorder="1" applyAlignment="1">
      <alignment horizontal="left"/>
    </xf>
    <xf numFmtId="0" fontId="5" fillId="0" borderId="6" xfId="3" applyBorder="1" applyAlignment="1">
      <alignment horizontal="left"/>
    </xf>
    <xf numFmtId="0" fontId="5" fillId="0" borderId="5" xfId="3" applyBorder="1" applyAlignment="1">
      <alignment horizontal="left"/>
    </xf>
    <xf numFmtId="0" fontId="5" fillId="0" borderId="0" xfId="3" applyBorder="1" applyAlignment="1">
      <alignment horizontal="left"/>
    </xf>
    <xf numFmtId="0" fontId="5" fillId="0" borderId="9" xfId="3" applyBorder="1" applyAlignment="1">
      <alignment horizontal="left"/>
    </xf>
    <xf numFmtId="0" fontId="5" fillId="0" borderId="24" xfId="3" applyBorder="1" applyAlignment="1">
      <alignment horizontal="right" vertical="top" wrapText="1"/>
    </xf>
    <xf numFmtId="0" fontId="5" fillId="0" borderId="12" xfId="3" applyBorder="1" applyAlignment="1">
      <alignment horizontal="right" vertical="top" wrapText="1"/>
    </xf>
    <xf numFmtId="0" fontId="5" fillId="0" borderId="14" xfId="3" applyBorder="1" applyAlignment="1">
      <alignment horizontal="right" vertical="top" wrapText="1"/>
    </xf>
    <xf numFmtId="0" fontId="5" fillId="0" borderId="23" xfId="3" applyBorder="1" applyAlignment="1">
      <alignment horizontal="center" vertical="top" wrapText="1"/>
    </xf>
    <xf numFmtId="0" fontId="5" fillId="0" borderId="10" xfId="3" applyBorder="1" applyAlignment="1">
      <alignment horizontal="center" vertical="center"/>
    </xf>
    <xf numFmtId="0" fontId="5" fillId="0" borderId="16" xfId="3" applyBorder="1" applyAlignment="1">
      <alignment horizontal="center" vertical="center"/>
    </xf>
    <xf numFmtId="0" fontId="5" fillId="0" borderId="21" xfId="3" applyBorder="1" applyAlignment="1">
      <alignment horizontal="left"/>
    </xf>
    <xf numFmtId="0" fontId="5" fillId="0" borderId="22" xfId="3" applyBorder="1" applyAlignment="1">
      <alignment horizontal="left"/>
    </xf>
    <xf numFmtId="0" fontId="20" fillId="2" borderId="29" xfId="13" applyFont="1" applyFill="1" applyBorder="1" applyAlignment="1">
      <alignment horizontal="center"/>
    </xf>
    <xf numFmtId="0" fontId="20" fillId="2" borderId="5" xfId="13" applyFont="1" applyFill="1" applyBorder="1" applyAlignment="1">
      <alignment horizontal="center"/>
    </xf>
    <xf numFmtId="0" fontId="20" fillId="2" borderId="7" xfId="13" applyFont="1" applyFill="1" applyBorder="1" applyAlignment="1">
      <alignment horizontal="center"/>
    </xf>
  </cellXfs>
  <cellStyles count="2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2" builtinId="3"/>
    <cellStyle name="Komma 2" xfId="17" xr:uid="{6745248A-7685-4EAB-96B5-358B44C6B9C9}"/>
    <cellStyle name="Normal" xfId="0" builtinId="0"/>
    <cellStyle name="Normal 2" xfId="11" xr:uid="{00000000-0005-0000-0000-00000A000000}"/>
    <cellStyle name="Normal 2 2" xfId="16" xr:uid="{D3425EE9-8F18-40B5-BC86-35151D791504}"/>
    <cellStyle name="Normal 3" xfId="13" xr:uid="{FC12C93A-FA52-418A-837D-8461EAF26A75}"/>
    <cellStyle name="Normal 3 2" xfId="18" xr:uid="{2EE97D97-101B-4F9C-8D9A-E927436057A2}"/>
    <cellStyle name="Prosent" xfId="15" builtinId="5"/>
    <cellStyle name="Prosent 2" xfId="14" xr:uid="{CCA826BA-CE5F-4D0B-96B2-64D645E2AAFD}"/>
    <cellStyle name="Prosent 2 2" xfId="19" xr:uid="{4A65EF86-1DE6-48CB-B735-C2C29D5A1263}"/>
    <cellStyle name="Prosent 3" xfId="20" xr:uid="{DAB4D031-4225-477C-87D2-FEF12CDC90B1}"/>
    <cellStyle name="Tabell" xfId="9" xr:uid="{00000000-0005-0000-0000-00000B000000}"/>
    <cellStyle name="Tabell-tittel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13516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13518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13517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tabSelected="1" workbookViewId="0"/>
  </sheetViews>
  <sheetFormatPr baseColWidth="10" defaultColWidth="11.42578125" defaultRowHeight="12.75" x14ac:dyDescent="0.2"/>
  <cols>
    <col min="1" max="1" width="11.42578125" style="60"/>
    <col min="2" max="2" width="114" style="60" bestFit="1" customWidth="1"/>
    <col min="3" max="16384" width="11.42578125" style="60"/>
  </cols>
  <sheetData>
    <row r="1" spans="1:4" ht="18" x14ac:dyDescent="0.25">
      <c r="A1" s="59" t="s">
        <v>83</v>
      </c>
    </row>
    <row r="3" spans="1:4" x14ac:dyDescent="0.2">
      <c r="A3" s="61" t="s">
        <v>0</v>
      </c>
      <c r="B3" s="61" t="s">
        <v>1</v>
      </c>
      <c r="C3" s="61" t="s">
        <v>2</v>
      </c>
      <c r="D3" s="61"/>
    </row>
    <row r="4" spans="1:4" x14ac:dyDescent="0.2">
      <c r="A4" s="62" t="s">
        <v>3</v>
      </c>
      <c r="B4" s="60" t="str">
        <f>'A.8.1'!A3</f>
        <v>Totale FoU-utgifter i instituttsektoren etter utgiftstype, fordelt på offentlig rettede og næringslivsrettede institutter i 2024. Mill. kr.</v>
      </c>
      <c r="C4" s="60" t="str">
        <f>+'A.8.1'!$A$1</f>
        <v>Sist oppdatert 29.05.2026</v>
      </c>
    </row>
    <row r="5" spans="1:4" x14ac:dyDescent="0.2">
      <c r="A5" s="62" t="s">
        <v>4</v>
      </c>
      <c r="B5" s="60" t="str">
        <f>'A.8.2'!A3</f>
        <v>Totale FoU-utgifter i instituttsektoren etter finansieringskilde, fordelt på offentlig rettede og næringslivsrettede institutter i 2024. Mill. kr.</v>
      </c>
      <c r="C5" s="60" t="str">
        <f>+'A.8.2'!$A$1</f>
        <v>Sist oppdatert 29.05.2026</v>
      </c>
    </row>
    <row r="6" spans="1:4" x14ac:dyDescent="0.2">
      <c r="A6" s="62" t="s">
        <v>5</v>
      </c>
      <c r="B6" s="60" t="str">
        <f>'A.8.3'!A3</f>
        <v>Totale FoU-utgifter i instituttsektoren etter utgiftstype og gruppe av institutter i 2024. Mill. kr.</v>
      </c>
      <c r="C6" s="60" t="str">
        <f>+'A.8.3'!$A$1</f>
        <v>Sist oppdatert 29.05.2026</v>
      </c>
    </row>
    <row r="7" spans="1:4" x14ac:dyDescent="0.2">
      <c r="A7" s="62" t="s">
        <v>6</v>
      </c>
      <c r="B7" s="60" t="str">
        <f>'A.8.4'!A3</f>
        <v>Totale FoU-utgifter i instituttsektoren etter finansieringskilde og gruppe av institutter i 2024. Mill. kr.</v>
      </c>
      <c r="C7" s="60" t="str">
        <f>+'A.8.4'!$A$1</f>
        <v>Sist oppdatert 29.05.2026</v>
      </c>
    </row>
    <row r="8" spans="1:4" x14ac:dyDescent="0.2">
      <c r="A8" s="62" t="s">
        <v>7</v>
      </c>
      <c r="B8" s="60" t="str">
        <f>'A.8.5'!A3</f>
        <v>FoU-personale og FoU-årsverk i instituttsektoren fordelt på offentlig rettede og næringslivsrettede institutter i 2024.</v>
      </c>
      <c r="C8" s="60" t="str">
        <f>+'A.8.5'!$A$1</f>
        <v>Sist oppdatert 29.05.2026</v>
      </c>
    </row>
    <row r="9" spans="1:4" x14ac:dyDescent="0.2">
      <c r="A9" s="62" t="s">
        <v>8</v>
      </c>
      <c r="B9" s="60" t="str">
        <f>'A.8.6'!$A$3</f>
        <v>FoU-personale og FoU-årsverk i instituttsektoren etter gruppe av institutter i 2024.</v>
      </c>
      <c r="C9" s="60" t="str">
        <f>+'A.8.6'!$A$1</f>
        <v>Sist oppdatert 29.05.2026</v>
      </c>
    </row>
    <row r="10" spans="1:4" x14ac:dyDescent="0.2">
      <c r="A10" s="62" t="s">
        <v>9</v>
      </c>
      <c r="B10" s="60" t="str">
        <f>'A.8.7'!$A$3</f>
        <v>Forskere/faglig personale i instituttsektoren etter kjønn og gruppe av institutter i 2024.</v>
      </c>
      <c r="C10" s="60" t="str">
        <f>+'A.8.7'!$A$1</f>
        <v>Sist oppdatert 29.05.2026</v>
      </c>
    </row>
    <row r="13" spans="1:4" x14ac:dyDescent="0.2">
      <c r="B13" s="105" t="s">
        <v>10</v>
      </c>
    </row>
    <row r="14" spans="1:4" x14ac:dyDescent="0.2">
      <c r="A14" s="106" t="s">
        <v>11</v>
      </c>
      <c r="B14" s="60" t="s">
        <v>12</v>
      </c>
    </row>
    <row r="15" spans="1:4" x14ac:dyDescent="0.2">
      <c r="A15" s="106" t="s">
        <v>13</v>
      </c>
      <c r="B15" s="60" t="s">
        <v>14</v>
      </c>
    </row>
    <row r="16" spans="1:4" x14ac:dyDescent="0.2">
      <c r="A16" s="106" t="s">
        <v>15</v>
      </c>
      <c r="B16" s="60" t="s">
        <v>16</v>
      </c>
    </row>
    <row r="17" spans="1:2" x14ac:dyDescent="0.2">
      <c r="A17" s="106">
        <v>0</v>
      </c>
      <c r="B17" s="60" t="s">
        <v>17</v>
      </c>
    </row>
  </sheetData>
  <hyperlinks>
    <hyperlink ref="A4" location="A.8.1!Utskriftsområde" display="A.8.1" xr:uid="{00000000-0004-0000-0000-000000000000}"/>
    <hyperlink ref="A5" location="A.8.2!Utskriftsområde" display="A.8.2" xr:uid="{00000000-0004-0000-0000-000001000000}"/>
    <hyperlink ref="A6" location="A.8.3!Utskriftsområde" display="A.8.3" xr:uid="{00000000-0004-0000-0000-000002000000}"/>
    <hyperlink ref="A7" location="A.8.4!Utskriftsområde" display="A.8.4" xr:uid="{00000000-0004-0000-0000-000003000000}"/>
    <hyperlink ref="A8" location="A.8.5!Utskriftsområde" display="A.8.5" xr:uid="{00000000-0004-0000-0000-000004000000}"/>
    <hyperlink ref="A9" location="A.8.6!Utskriftsområde" display="A.8.6" xr:uid="{00000000-0004-0000-0000-000005000000}"/>
    <hyperlink ref="A10" location="A.8.7!A1" display="A.8.7" xr:uid="{2E370CCF-D101-49A3-9EE8-4C845B3FE7B8}"/>
  </hyperlinks>
  <pageMargins left="0.70866141732283472" right="0.70866141732283472" top="0.78740157480314965" bottom="0.78740157480314965" header="0.31496062992125984" footer="0.31496062992125984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17"/>
  <sheetViews>
    <sheetView showGridLines="0" zoomScaleNormal="100" workbookViewId="0"/>
  </sheetViews>
  <sheetFormatPr baseColWidth="10" defaultColWidth="11.42578125" defaultRowHeight="12.75" x14ac:dyDescent="0.2"/>
  <cols>
    <col min="1" max="1" width="57.28515625" customWidth="1"/>
    <col min="2" max="6" width="11.5703125" customWidth="1"/>
    <col min="7" max="7" width="14" customWidth="1"/>
    <col min="8" max="8" width="15.7109375" customWidth="1"/>
    <col min="9" max="10" width="9.140625" customWidth="1"/>
    <col min="11" max="11" width="8.85546875" customWidth="1"/>
  </cols>
  <sheetData>
    <row r="1" spans="1:10" x14ac:dyDescent="0.2">
      <c r="A1" s="17" t="s">
        <v>92</v>
      </c>
      <c r="C1" s="62" t="s">
        <v>18</v>
      </c>
    </row>
    <row r="2" spans="1:10" s="2" customFormat="1" ht="18" x14ac:dyDescent="0.25">
      <c r="A2" s="1" t="s">
        <v>19</v>
      </c>
      <c r="B2" s="4"/>
      <c r="C2" s="4"/>
      <c r="D2" s="4"/>
      <c r="E2" s="4"/>
      <c r="F2" s="4"/>
      <c r="G2" s="4"/>
      <c r="H2" s="4"/>
      <c r="I2" s="4"/>
      <c r="J2" s="4"/>
    </row>
    <row r="3" spans="1:10" s="2" customFormat="1" ht="15.75" x14ac:dyDescent="0.25">
      <c r="A3" s="18" t="s">
        <v>84</v>
      </c>
      <c r="B3" s="4"/>
      <c r="C3" s="4"/>
      <c r="D3" s="4"/>
      <c r="E3" s="4"/>
      <c r="F3" s="4"/>
      <c r="G3" s="4"/>
      <c r="H3" s="4"/>
      <c r="I3" s="4"/>
      <c r="J3" s="4"/>
    </row>
    <row r="5" spans="1:10" s="9" customFormat="1" ht="14.25" customHeight="1" x14ac:dyDescent="0.2">
      <c r="A5" s="44"/>
      <c r="B5" s="33" t="s">
        <v>20</v>
      </c>
      <c r="C5" s="111" t="s">
        <v>21</v>
      </c>
      <c r="D5" s="112"/>
      <c r="E5" s="113"/>
      <c r="F5" s="57"/>
      <c r="G5" s="58" t="s">
        <v>22</v>
      </c>
      <c r="H5" s="58"/>
    </row>
    <row r="6" spans="1:10" s="9" customFormat="1" ht="14.25" x14ac:dyDescent="0.2">
      <c r="A6" s="45"/>
      <c r="B6" s="32" t="s">
        <v>23</v>
      </c>
      <c r="C6" s="35" t="s">
        <v>23</v>
      </c>
      <c r="D6" s="35" t="s">
        <v>24</v>
      </c>
      <c r="E6" s="36" t="s">
        <v>25</v>
      </c>
      <c r="F6" s="32" t="s">
        <v>23</v>
      </c>
      <c r="G6" s="35" t="s">
        <v>26</v>
      </c>
      <c r="H6" s="35" t="s">
        <v>27</v>
      </c>
    </row>
    <row r="7" spans="1:10" s="5" customFormat="1" ht="14.25" x14ac:dyDescent="0.2">
      <c r="A7" s="46" t="s">
        <v>28</v>
      </c>
      <c r="B7" s="32"/>
      <c r="C7" s="34"/>
      <c r="D7" s="23"/>
      <c r="E7" s="23"/>
      <c r="F7" s="23"/>
      <c r="G7" s="23" t="s">
        <v>29</v>
      </c>
      <c r="H7" s="24"/>
    </row>
    <row r="8" spans="1:10" ht="14.25" customHeight="1" x14ac:dyDescent="0.2">
      <c r="A8" s="19" t="s">
        <v>30</v>
      </c>
      <c r="B8" s="94">
        <f>C8+F8</f>
        <v>6507</v>
      </c>
      <c r="C8" s="90">
        <f>D8+E8</f>
        <v>6244</v>
      </c>
      <c r="D8" s="95">
        <v>4128</v>
      </c>
      <c r="E8" s="95">
        <v>2116</v>
      </c>
      <c r="F8" s="96">
        <f>G8+H8</f>
        <v>263</v>
      </c>
      <c r="G8" s="96">
        <v>140</v>
      </c>
      <c r="H8" s="97">
        <v>123</v>
      </c>
    </row>
    <row r="9" spans="1:10" ht="14.25" customHeight="1" x14ac:dyDescent="0.2">
      <c r="A9" s="19" t="s">
        <v>31</v>
      </c>
      <c r="B9" s="90">
        <f t="shared" ref="B9:B10" si="0">C9+F9</f>
        <v>11172</v>
      </c>
      <c r="C9" s="90">
        <f t="shared" ref="C9:C10" si="1">D9+E9</f>
        <v>10748</v>
      </c>
      <c r="D9" s="98">
        <v>7232</v>
      </c>
      <c r="E9" s="88">
        <v>3516</v>
      </c>
      <c r="F9" s="96">
        <f t="shared" ref="F9:F10" si="2">G9+H9</f>
        <v>424</v>
      </c>
      <c r="G9" s="96">
        <v>296</v>
      </c>
      <c r="H9" s="97">
        <v>128</v>
      </c>
    </row>
    <row r="10" spans="1:10" ht="14.25" x14ac:dyDescent="0.2">
      <c r="A10" s="54" t="s">
        <v>32</v>
      </c>
      <c r="B10" s="90">
        <f t="shared" si="0"/>
        <v>1351</v>
      </c>
      <c r="C10" s="90">
        <f t="shared" si="1"/>
        <v>1342</v>
      </c>
      <c r="D10" s="90">
        <v>1070</v>
      </c>
      <c r="E10" s="90">
        <v>272</v>
      </c>
      <c r="F10" s="96">
        <f t="shared" si="2"/>
        <v>9</v>
      </c>
      <c r="G10" s="96">
        <v>7</v>
      </c>
      <c r="H10" s="97">
        <v>2</v>
      </c>
      <c r="I10" s="55"/>
    </row>
    <row r="11" spans="1:10" s="4" customFormat="1" x14ac:dyDescent="0.2">
      <c r="A11" s="20" t="s">
        <v>23</v>
      </c>
      <c r="B11" s="92">
        <f>B8+B9</f>
        <v>17679</v>
      </c>
      <c r="C11" s="92">
        <f t="shared" ref="C11:H11" si="3">C8+C9</f>
        <v>16992</v>
      </c>
      <c r="D11" s="92">
        <f t="shared" si="3"/>
        <v>11360</v>
      </c>
      <c r="E11" s="92">
        <f t="shared" si="3"/>
        <v>5632</v>
      </c>
      <c r="F11" s="99">
        <f t="shared" si="3"/>
        <v>687</v>
      </c>
      <c r="G11" s="99">
        <f t="shared" si="3"/>
        <v>436</v>
      </c>
      <c r="H11" s="100">
        <f t="shared" si="3"/>
        <v>251</v>
      </c>
    </row>
    <row r="12" spans="1:10" s="4" customFormat="1" x14ac:dyDescent="0.2">
      <c r="B12" s="7"/>
      <c r="C12" s="7"/>
      <c r="D12" s="7"/>
      <c r="E12" s="7"/>
      <c r="F12" s="7"/>
      <c r="G12" s="7"/>
      <c r="H12" s="7"/>
    </row>
    <row r="13" spans="1:10" x14ac:dyDescent="0.2">
      <c r="A13" s="8" t="s">
        <v>33</v>
      </c>
    </row>
    <row r="14" spans="1:10" x14ac:dyDescent="0.2">
      <c r="A14" s="12" t="s">
        <v>34</v>
      </c>
    </row>
    <row r="17" spans="1:1" x14ac:dyDescent="0.2">
      <c r="A17" s="104" t="s">
        <v>35</v>
      </c>
    </row>
  </sheetData>
  <mergeCells count="1">
    <mergeCell ref="C5:E5"/>
  </mergeCells>
  <phoneticPr fontId="0" type="noConversion"/>
  <hyperlinks>
    <hyperlink ref="C1" location="Innhold!A1" display="Innhold og tegnforklaring" xr:uid="{CDF2F5D6-6E4A-4BD7-AFFE-B6424264E8A2}"/>
  </hyperlinks>
  <pageMargins left="0.6692913385826772" right="0.19685039370078741" top="0.98425196850393704" bottom="0.98425196850393704" header="0.51181102362204722" footer="0.51181102362204722"/>
  <pageSetup paperSize="9" scale="96" orientation="landscape" r:id="rId1"/>
  <headerFooter alignWithMargins="0"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19"/>
  <sheetViews>
    <sheetView showGridLines="0" zoomScaleNormal="100" workbookViewId="0"/>
  </sheetViews>
  <sheetFormatPr baseColWidth="10" defaultColWidth="11.42578125" defaultRowHeight="12.75" x14ac:dyDescent="0.2"/>
  <cols>
    <col min="1" max="1" width="60.42578125" customWidth="1"/>
    <col min="2" max="4" width="11.5703125" customWidth="1"/>
    <col min="5" max="5" width="12.7109375" customWidth="1"/>
    <col min="6" max="6" width="14.85546875" customWidth="1"/>
    <col min="7" max="7" width="11.5703125" customWidth="1"/>
    <col min="8" max="8" width="12.140625" customWidth="1"/>
    <col min="9" max="9" width="14" customWidth="1"/>
  </cols>
  <sheetData>
    <row r="1" spans="1:11" x14ac:dyDescent="0.2">
      <c r="A1" s="17" t="s">
        <v>92</v>
      </c>
      <c r="C1" s="62" t="s">
        <v>18</v>
      </c>
    </row>
    <row r="2" spans="1:11" s="2" customFormat="1" ht="18" x14ac:dyDescent="0.25">
      <c r="A2" s="1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5.75" x14ac:dyDescent="0.25">
      <c r="A3" s="18" t="s">
        <v>85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5" spans="1:11" ht="14.25" customHeight="1" x14ac:dyDescent="0.2">
      <c r="A5" s="47"/>
      <c r="B5" s="27" t="s">
        <v>37</v>
      </c>
      <c r="C5" s="110"/>
      <c r="D5" s="115" t="s">
        <v>38</v>
      </c>
      <c r="E5" s="114"/>
      <c r="F5" s="114"/>
      <c r="G5" s="38" t="s">
        <v>39</v>
      </c>
      <c r="H5" s="114" t="s">
        <v>40</v>
      </c>
      <c r="I5" s="114"/>
    </row>
    <row r="6" spans="1:11" ht="14.25" customHeight="1" x14ac:dyDescent="0.2">
      <c r="A6" s="48"/>
      <c r="B6" s="26" t="s">
        <v>23</v>
      </c>
      <c r="C6" s="29" t="s">
        <v>91</v>
      </c>
      <c r="D6" s="26" t="s">
        <v>23</v>
      </c>
      <c r="E6" s="29" t="s">
        <v>41</v>
      </c>
      <c r="F6" s="26" t="s">
        <v>42</v>
      </c>
      <c r="G6" s="29" t="s">
        <v>43</v>
      </c>
      <c r="H6" s="26" t="s">
        <v>23</v>
      </c>
      <c r="I6" s="28" t="s">
        <v>44</v>
      </c>
    </row>
    <row r="7" spans="1:11" ht="14.25" customHeight="1" x14ac:dyDescent="0.2">
      <c r="A7" s="48"/>
      <c r="B7" s="29"/>
      <c r="C7" s="26"/>
      <c r="D7" s="28"/>
      <c r="E7" s="28" t="s">
        <v>45</v>
      </c>
      <c r="F7" s="29"/>
      <c r="G7" s="29"/>
      <c r="H7" s="26"/>
      <c r="I7" s="28" t="s">
        <v>46</v>
      </c>
    </row>
    <row r="8" spans="1:11" s="5" customFormat="1" ht="14.25" x14ac:dyDescent="0.2">
      <c r="A8" s="49" t="s">
        <v>28</v>
      </c>
      <c r="B8" s="30"/>
      <c r="C8" s="40"/>
      <c r="D8" s="15"/>
      <c r="E8" s="15" t="s">
        <v>47</v>
      </c>
      <c r="F8" s="25"/>
      <c r="G8" s="39"/>
      <c r="H8" s="37"/>
      <c r="I8" s="25"/>
    </row>
    <row r="9" spans="1:11" ht="14.25" customHeight="1" x14ac:dyDescent="0.2">
      <c r="A9" s="19" t="s">
        <v>30</v>
      </c>
      <c r="B9" s="87">
        <f>C9+D9+G9+H9</f>
        <v>6507.5</v>
      </c>
      <c r="C9" s="87">
        <v>1332</v>
      </c>
      <c r="D9" s="87">
        <f>E9+F9</f>
        <v>3218.4</v>
      </c>
      <c r="E9" s="88">
        <v>878.1</v>
      </c>
      <c r="F9" s="88">
        <v>2340.3000000000002</v>
      </c>
      <c r="G9" s="88">
        <v>590.5</v>
      </c>
      <c r="H9" s="88">
        <v>1366.6</v>
      </c>
      <c r="I9" s="89">
        <v>775.8</v>
      </c>
      <c r="K9" s="53"/>
    </row>
    <row r="10" spans="1:11" ht="14.25" customHeight="1" x14ac:dyDescent="0.2">
      <c r="A10" s="19" t="s">
        <v>31</v>
      </c>
      <c r="B10" s="87">
        <f>C10+D10+G10+H10</f>
        <v>11171.199999999999</v>
      </c>
      <c r="C10" s="87">
        <v>577.29999999999995</v>
      </c>
      <c r="D10" s="87">
        <f t="shared" ref="D10:D11" si="0">E10+F10</f>
        <v>8882.5</v>
      </c>
      <c r="E10" s="88">
        <v>6056.5</v>
      </c>
      <c r="F10" s="88">
        <v>2826</v>
      </c>
      <c r="G10" s="88">
        <v>699.3</v>
      </c>
      <c r="H10" s="88">
        <v>1012.1</v>
      </c>
      <c r="I10" s="89">
        <v>551.29999999999995</v>
      </c>
      <c r="K10" s="53"/>
    </row>
    <row r="11" spans="1:11" s="55" customFormat="1" ht="14.25" x14ac:dyDescent="0.2">
      <c r="A11" s="54" t="s">
        <v>32</v>
      </c>
      <c r="B11" s="87">
        <f>C11+D11+G11+H11</f>
        <v>1350.9</v>
      </c>
      <c r="C11" s="87">
        <v>47.7</v>
      </c>
      <c r="D11" s="87">
        <f t="shared" si="0"/>
        <v>1206.4000000000001</v>
      </c>
      <c r="E11" s="90">
        <v>1148.5</v>
      </c>
      <c r="F11" s="90">
        <v>57.9</v>
      </c>
      <c r="G11" s="90">
        <v>86.8</v>
      </c>
      <c r="H11" s="90">
        <v>10</v>
      </c>
      <c r="I11" s="91">
        <v>5.6</v>
      </c>
    </row>
    <row r="12" spans="1:11" s="4" customFormat="1" ht="14.25" customHeight="1" x14ac:dyDescent="0.2">
      <c r="A12" s="20" t="s">
        <v>23</v>
      </c>
      <c r="B12" s="92">
        <f>B9+B10</f>
        <v>17678.699999999997</v>
      </c>
      <c r="C12" s="92">
        <f>C9+C10</f>
        <v>1909.3</v>
      </c>
      <c r="D12" s="92">
        <f t="shared" ref="D12:I12" si="1">D9+D10</f>
        <v>12100.9</v>
      </c>
      <c r="E12" s="92">
        <f t="shared" si="1"/>
        <v>6934.6</v>
      </c>
      <c r="F12" s="92">
        <f t="shared" si="1"/>
        <v>5166.3</v>
      </c>
      <c r="G12" s="92">
        <f t="shared" si="1"/>
        <v>1289.8</v>
      </c>
      <c r="H12" s="92">
        <f t="shared" si="1"/>
        <v>2378.6999999999998</v>
      </c>
      <c r="I12" s="93">
        <f t="shared" si="1"/>
        <v>1327.1</v>
      </c>
    </row>
    <row r="13" spans="1:11" s="4" customFormat="1" x14ac:dyDescent="0.2">
      <c r="B13" s="63"/>
      <c r="C13" s="6"/>
      <c r="D13" s="6"/>
      <c r="E13" s="6"/>
      <c r="F13" s="6"/>
      <c r="G13" s="6"/>
      <c r="H13" s="6"/>
    </row>
    <row r="14" spans="1:11" x14ac:dyDescent="0.2">
      <c r="A14" s="8" t="s">
        <v>48</v>
      </c>
      <c r="C14" s="102"/>
    </row>
    <row r="15" spans="1:11" x14ac:dyDescent="0.2">
      <c r="A15" s="12" t="s">
        <v>34</v>
      </c>
      <c r="D15" s="102"/>
      <c r="E15" s="102"/>
      <c r="F15" s="102"/>
      <c r="G15" s="102"/>
      <c r="I15" s="89"/>
    </row>
    <row r="16" spans="1:11" x14ac:dyDescent="0.2">
      <c r="B16" s="53"/>
      <c r="C16" s="53"/>
      <c r="D16" s="53"/>
      <c r="E16" s="53"/>
      <c r="F16" s="53"/>
      <c r="G16" s="53"/>
      <c r="H16" s="102"/>
      <c r="I16" s="91"/>
    </row>
    <row r="17" spans="1:10" x14ac:dyDescent="0.2">
      <c r="J17" s="102"/>
    </row>
    <row r="18" spans="1:10" x14ac:dyDescent="0.2">
      <c r="A18" s="103" t="s">
        <v>49</v>
      </c>
    </row>
    <row r="19" spans="1:10" x14ac:dyDescent="0.2">
      <c r="A19" t="s">
        <v>50</v>
      </c>
    </row>
  </sheetData>
  <mergeCells count="2">
    <mergeCell ref="H5:I5"/>
    <mergeCell ref="D5:F5"/>
  </mergeCells>
  <phoneticPr fontId="0" type="noConversion"/>
  <hyperlinks>
    <hyperlink ref="C1" location="Innhold!A1" display="Innhold og tegnforklaring" xr:uid="{53882171-B2E4-4E1B-9D91-6F8B2D463A8F}"/>
    <hyperlink ref="A18" r:id="rId1" xr:uid="{DE70B5ED-A797-4C47-8F28-1BDD1C49C481}"/>
  </hyperlinks>
  <pageMargins left="0.19685039370078741" right="0.15748031496062992" top="0.98425196850393704" bottom="0.98425196850393704" header="0.51181102362204722" footer="0.51181102362204722"/>
  <pageSetup paperSize="9" scale="77" orientation="landscape" r:id="rId2"/>
  <headerFooter alignWithMargins="0"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K31"/>
  <sheetViews>
    <sheetView showGridLines="0" zoomScaleNormal="100" workbookViewId="0"/>
  </sheetViews>
  <sheetFormatPr baseColWidth="10" defaultColWidth="9.140625" defaultRowHeight="12.75" x14ac:dyDescent="0.2"/>
  <cols>
    <col min="1" max="1" width="59.140625" customWidth="1"/>
    <col min="2" max="6" width="11.140625" customWidth="1"/>
    <col min="7" max="7" width="13.140625" customWidth="1"/>
    <col min="8" max="8" width="15.28515625" customWidth="1"/>
  </cols>
  <sheetData>
    <row r="1" spans="1:11" x14ac:dyDescent="0.2">
      <c r="A1" s="17" t="s">
        <v>92</v>
      </c>
      <c r="C1" s="62" t="s">
        <v>18</v>
      </c>
    </row>
    <row r="2" spans="1:11" s="2" customFormat="1" ht="18" x14ac:dyDescent="0.25">
      <c r="A2" s="1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5.75" x14ac:dyDescent="0.25">
      <c r="A3" s="51" t="s">
        <v>90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">
      <c r="A4" s="101" t="s">
        <v>52</v>
      </c>
    </row>
    <row r="5" spans="1:11" ht="14.25" customHeight="1" x14ac:dyDescent="0.2">
      <c r="A5" s="116" t="s">
        <v>53</v>
      </c>
      <c r="B5" s="33"/>
      <c r="C5" s="111" t="s">
        <v>21</v>
      </c>
      <c r="D5" s="112"/>
      <c r="E5" s="113"/>
      <c r="F5" s="111" t="s">
        <v>22</v>
      </c>
      <c r="G5" s="112"/>
      <c r="H5" s="112"/>
    </row>
    <row r="6" spans="1:11" ht="14.25" x14ac:dyDescent="0.2">
      <c r="A6" s="117"/>
      <c r="B6" s="32" t="s">
        <v>23</v>
      </c>
      <c r="C6" s="35" t="s">
        <v>23</v>
      </c>
      <c r="D6" s="35" t="s">
        <v>24</v>
      </c>
      <c r="E6" s="36" t="s">
        <v>25</v>
      </c>
      <c r="F6" s="32" t="s">
        <v>23</v>
      </c>
      <c r="G6" s="35" t="s">
        <v>26</v>
      </c>
      <c r="H6" s="35" t="s">
        <v>27</v>
      </c>
    </row>
    <row r="7" spans="1:11" ht="14.25" x14ac:dyDescent="0.2">
      <c r="A7" s="118"/>
      <c r="B7" s="32"/>
      <c r="C7" s="34"/>
      <c r="D7" s="23"/>
      <c r="E7" s="23"/>
      <c r="F7" s="23"/>
      <c r="G7" s="23" t="s">
        <v>29</v>
      </c>
      <c r="H7" s="24"/>
    </row>
    <row r="8" spans="1:11" ht="14.25" customHeight="1" x14ac:dyDescent="0.2">
      <c r="A8" s="19" t="s">
        <v>54</v>
      </c>
      <c r="B8" s="84">
        <f>C8+F8</f>
        <v>1853.597</v>
      </c>
      <c r="C8" s="10">
        <f>D8+E8</f>
        <v>1788.23</v>
      </c>
      <c r="D8" s="10">
        <v>1135.874</v>
      </c>
      <c r="E8" s="10">
        <v>652.35599999999999</v>
      </c>
      <c r="F8" s="10">
        <f>G8+H8</f>
        <v>65.36699999999999</v>
      </c>
      <c r="G8" s="10">
        <v>62.16</v>
      </c>
      <c r="H8" s="14">
        <v>3.2069999999999999</v>
      </c>
      <c r="K8" s="22"/>
    </row>
    <row r="9" spans="1:11" ht="14.25" customHeight="1" x14ac:dyDescent="0.2">
      <c r="A9" s="19" t="s">
        <v>55</v>
      </c>
      <c r="B9" s="10">
        <f>C9+F9</f>
        <v>5328.2920000000004</v>
      </c>
      <c r="C9" s="10">
        <f t="shared" ref="C9:C14" si="0">D9+E9</f>
        <v>5092.027</v>
      </c>
      <c r="D9" s="10">
        <v>3407.6660000000002</v>
      </c>
      <c r="E9" s="10">
        <v>1684.3610000000001</v>
      </c>
      <c r="F9" s="10">
        <f t="shared" ref="F9:F14" si="1">G9+H9</f>
        <v>236.26499999999999</v>
      </c>
      <c r="G9" s="10">
        <v>98.724999999999994</v>
      </c>
      <c r="H9" s="14">
        <v>137.54</v>
      </c>
      <c r="K9" s="22"/>
    </row>
    <row r="10" spans="1:11" ht="14.25" customHeight="1" x14ac:dyDescent="0.2">
      <c r="A10" s="19" t="s">
        <v>56</v>
      </c>
      <c r="B10" s="10">
        <f>C10+F10</f>
        <v>2098.268</v>
      </c>
      <c r="C10" s="10">
        <f t="shared" si="0"/>
        <v>2023.2020000000002</v>
      </c>
      <c r="D10" s="10">
        <v>1416.0550000000001</v>
      </c>
      <c r="E10" s="10">
        <v>607.14700000000005</v>
      </c>
      <c r="F10" s="10">
        <f t="shared" si="1"/>
        <v>75.066000000000003</v>
      </c>
      <c r="G10" s="10">
        <v>41.015000000000001</v>
      </c>
      <c r="H10" s="14">
        <v>34.051000000000002</v>
      </c>
      <c r="K10" s="22"/>
    </row>
    <row r="11" spans="1:11" ht="14.25" customHeight="1" x14ac:dyDescent="0.2">
      <c r="A11" s="19" t="s">
        <v>57</v>
      </c>
      <c r="B11" s="10">
        <f>C11+F11</f>
        <v>1540.86</v>
      </c>
      <c r="C11" s="10">
        <f t="shared" si="0"/>
        <v>1528.828</v>
      </c>
      <c r="D11" s="10">
        <v>1096.056</v>
      </c>
      <c r="E11" s="10">
        <v>432.77199999999999</v>
      </c>
      <c r="F11" s="10">
        <f t="shared" si="1"/>
        <v>12.032</v>
      </c>
      <c r="G11" s="10">
        <v>11.734</v>
      </c>
      <c r="H11" s="14">
        <v>0.29799999999999999</v>
      </c>
      <c r="K11" s="22"/>
    </row>
    <row r="12" spans="1:11" ht="14.25" x14ac:dyDescent="0.2">
      <c r="A12" s="3" t="s">
        <v>58</v>
      </c>
      <c r="B12" s="11">
        <f>SUM(B8:B11)</f>
        <v>10821.017</v>
      </c>
      <c r="C12" s="11">
        <f t="shared" ref="C12:H12" si="2">SUM(C8:C11)</f>
        <v>10432.286999999998</v>
      </c>
      <c r="D12" s="11">
        <f t="shared" si="2"/>
        <v>7055.6509999999998</v>
      </c>
      <c r="E12" s="11">
        <f t="shared" si="2"/>
        <v>3376.636</v>
      </c>
      <c r="F12" s="11">
        <f t="shared" si="2"/>
        <v>388.72999999999996</v>
      </c>
      <c r="G12" s="11">
        <f t="shared" si="2"/>
        <v>213.63399999999999</v>
      </c>
      <c r="H12" s="13">
        <f t="shared" si="2"/>
        <v>175.096</v>
      </c>
      <c r="K12" s="22"/>
    </row>
    <row r="13" spans="1:11" ht="14.25" x14ac:dyDescent="0.2">
      <c r="A13" s="19" t="s">
        <v>59</v>
      </c>
      <c r="B13" s="10">
        <f>C13+F13</f>
        <v>1350.8480000000002</v>
      </c>
      <c r="C13" s="10">
        <f t="shared" si="0"/>
        <v>1341.5630000000001</v>
      </c>
      <c r="D13" s="10">
        <v>1070.0940000000001</v>
      </c>
      <c r="E13" s="10">
        <v>271.46899999999999</v>
      </c>
      <c r="F13" s="10">
        <f t="shared" si="1"/>
        <v>9.2850000000000001</v>
      </c>
      <c r="G13" s="10">
        <v>7.085</v>
      </c>
      <c r="H13" s="86">
        <v>2.2000000000000002</v>
      </c>
      <c r="K13" s="22"/>
    </row>
    <row r="14" spans="1:11" ht="14.25" x14ac:dyDescent="0.2">
      <c r="A14" s="19" t="s">
        <v>60</v>
      </c>
      <c r="B14" s="10">
        <f>C14+F14</f>
        <v>5506.8990000000003</v>
      </c>
      <c r="C14" s="10">
        <f t="shared" si="0"/>
        <v>5217.8050000000003</v>
      </c>
      <c r="D14" s="10">
        <v>3233.9760000000001</v>
      </c>
      <c r="E14" s="10">
        <v>1983.829</v>
      </c>
      <c r="F14" s="10">
        <f t="shared" si="1"/>
        <v>289.09399999999999</v>
      </c>
      <c r="G14" s="10">
        <v>214.947</v>
      </c>
      <c r="H14" s="14">
        <v>74.147000000000006</v>
      </c>
      <c r="K14" s="22"/>
    </row>
    <row r="15" spans="1:11" s="4" customFormat="1" x14ac:dyDescent="0.2">
      <c r="A15" s="3" t="s">
        <v>23</v>
      </c>
      <c r="B15" s="11">
        <f>B12+B13+B14</f>
        <v>17678.763999999999</v>
      </c>
      <c r="C15" s="11">
        <f t="shared" ref="C15:H15" si="3">C12+C13+C14</f>
        <v>16991.654999999999</v>
      </c>
      <c r="D15" s="11">
        <f t="shared" si="3"/>
        <v>11359.721</v>
      </c>
      <c r="E15" s="11">
        <f t="shared" si="3"/>
        <v>5631.9340000000002</v>
      </c>
      <c r="F15" s="11">
        <f t="shared" si="3"/>
        <v>687.10899999999992</v>
      </c>
      <c r="G15" s="11">
        <f t="shared" si="3"/>
        <v>435.666</v>
      </c>
      <c r="H15" s="13">
        <f t="shared" si="3"/>
        <v>251.44299999999998</v>
      </c>
      <c r="K15" s="22"/>
    </row>
    <row r="16" spans="1:11" s="4" customFormat="1" x14ac:dyDescent="0.2">
      <c r="B16" s="7"/>
      <c r="C16" s="7"/>
      <c r="D16" s="7"/>
      <c r="E16" s="7"/>
      <c r="F16" s="7"/>
      <c r="G16" s="7"/>
      <c r="H16" s="7"/>
    </row>
    <row r="17" spans="1:8" x14ac:dyDescent="0.2">
      <c r="A17" s="8" t="s">
        <v>61</v>
      </c>
    </row>
    <row r="18" spans="1:8" x14ac:dyDescent="0.2">
      <c r="A18" s="8" t="s">
        <v>62</v>
      </c>
    </row>
    <row r="19" spans="1:8" x14ac:dyDescent="0.2">
      <c r="A19" s="8" t="s">
        <v>63</v>
      </c>
    </row>
    <row r="20" spans="1:8" x14ac:dyDescent="0.2">
      <c r="A20" s="12" t="s">
        <v>34</v>
      </c>
    </row>
    <row r="23" spans="1:8" x14ac:dyDescent="0.2">
      <c r="A23" s="103" t="s">
        <v>64</v>
      </c>
    </row>
    <row r="31" spans="1:8" x14ac:dyDescent="0.2">
      <c r="B31" s="16"/>
      <c r="C31" s="16"/>
      <c r="D31" s="16"/>
      <c r="E31" s="16"/>
      <c r="F31" s="16"/>
      <c r="G31" s="16"/>
      <c r="H31" s="16"/>
    </row>
  </sheetData>
  <mergeCells count="3">
    <mergeCell ref="C5:E5"/>
    <mergeCell ref="A5:A7"/>
    <mergeCell ref="F5:H5"/>
  </mergeCells>
  <phoneticPr fontId="0" type="noConversion"/>
  <hyperlinks>
    <hyperlink ref="A23" r:id="rId1" xr:uid="{73EC7113-35F2-4F96-BA80-DE5C25C2B42E}"/>
    <hyperlink ref="C1" location="Innhold!A1" display="Innhold og tegnforklaring" xr:uid="{73DCCF71-FC0B-451A-9C80-C468C6A8DF01}"/>
  </hyperlinks>
  <pageMargins left="0.78740157480314965" right="0.78740157480314965" top="0.98425196850393704" bottom="0.98425196850393704" header="0.51181102362204722" footer="0.51181102362204722"/>
  <pageSetup paperSize="9" scale="90" orientation="landscape" r:id="rId2"/>
  <headerFooter alignWithMargins="0">
    <oddFooter>Side &amp;P</oddFooter>
  </headerFooter>
  <ignoredErrors>
    <ignoredError sqref="B12:F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27"/>
  <sheetViews>
    <sheetView showGridLines="0" zoomScaleNormal="100" workbookViewId="0">
      <selection activeCell="H8" sqref="H8"/>
    </sheetView>
  </sheetViews>
  <sheetFormatPr baseColWidth="10" defaultColWidth="11.42578125" defaultRowHeight="12.75" x14ac:dyDescent="0.2"/>
  <cols>
    <col min="1" max="1" width="53.140625" customWidth="1"/>
    <col min="5" max="5" width="12.5703125" customWidth="1"/>
    <col min="6" max="6" width="15.5703125" customWidth="1"/>
    <col min="9" max="9" width="13.5703125" customWidth="1"/>
  </cols>
  <sheetData>
    <row r="1" spans="1:12" x14ac:dyDescent="0.2">
      <c r="A1" s="17" t="s">
        <v>92</v>
      </c>
      <c r="C1" s="62" t="s">
        <v>18</v>
      </c>
    </row>
    <row r="2" spans="1:12" ht="18" x14ac:dyDescent="0.25">
      <c r="A2" s="1" t="s">
        <v>65</v>
      </c>
      <c r="B2" s="4"/>
      <c r="C2" s="4"/>
      <c r="D2" s="4"/>
      <c r="E2" s="4"/>
      <c r="F2" s="4"/>
      <c r="G2" s="4"/>
      <c r="H2" s="4"/>
    </row>
    <row r="3" spans="1:12" ht="15.75" x14ac:dyDescent="0.25">
      <c r="A3" s="18" t="s">
        <v>89</v>
      </c>
      <c r="B3" s="4"/>
      <c r="C3" s="4"/>
      <c r="D3" s="4"/>
      <c r="E3" s="4"/>
      <c r="F3" s="4"/>
      <c r="G3" s="4"/>
      <c r="H3" s="4"/>
    </row>
    <row r="5" spans="1:12" ht="14.25" customHeight="1" x14ac:dyDescent="0.2">
      <c r="A5" s="119" t="s">
        <v>28</v>
      </c>
      <c r="B5" s="122" t="s">
        <v>37</v>
      </c>
      <c r="C5" s="107"/>
      <c r="D5" s="115" t="s">
        <v>38</v>
      </c>
      <c r="E5" s="114"/>
      <c r="F5" s="125"/>
      <c r="G5" s="27" t="s">
        <v>39</v>
      </c>
      <c r="H5" s="115" t="s">
        <v>40</v>
      </c>
      <c r="I5" s="114"/>
    </row>
    <row r="6" spans="1:12" ht="14.25" customHeight="1" x14ac:dyDescent="0.2">
      <c r="A6" s="120"/>
      <c r="B6" s="123"/>
      <c r="C6" s="26" t="s">
        <v>91</v>
      </c>
      <c r="D6" s="28" t="s">
        <v>23</v>
      </c>
      <c r="E6" s="29" t="s">
        <v>66</v>
      </c>
      <c r="F6" s="29" t="s">
        <v>42</v>
      </c>
      <c r="G6" s="29" t="s">
        <v>43</v>
      </c>
      <c r="H6" s="29" t="s">
        <v>23</v>
      </c>
      <c r="I6" s="26" t="s">
        <v>44</v>
      </c>
    </row>
    <row r="7" spans="1:12" ht="14.25" x14ac:dyDescent="0.2">
      <c r="A7" s="120"/>
      <c r="B7" s="123"/>
      <c r="C7" s="31"/>
      <c r="D7" s="26"/>
      <c r="E7" s="29" t="s">
        <v>45</v>
      </c>
      <c r="F7" s="29"/>
      <c r="G7" s="29"/>
      <c r="H7" s="28"/>
      <c r="I7" s="28" t="s">
        <v>46</v>
      </c>
    </row>
    <row r="8" spans="1:12" ht="14.25" x14ac:dyDescent="0.2">
      <c r="A8" s="121"/>
      <c r="B8" s="124"/>
      <c r="C8" s="26"/>
      <c r="D8" s="30"/>
      <c r="E8" s="29" t="s">
        <v>47</v>
      </c>
      <c r="F8" s="30"/>
      <c r="G8" s="30"/>
      <c r="H8" s="30"/>
      <c r="I8" s="28"/>
    </row>
    <row r="9" spans="1:12" ht="14.25" customHeight="1" x14ac:dyDescent="0.2">
      <c r="A9" s="19" t="s">
        <v>54</v>
      </c>
      <c r="B9" s="84">
        <f>C9+D9+G9+H9</f>
        <v>1853.6</v>
      </c>
      <c r="C9" s="84">
        <v>312.8</v>
      </c>
      <c r="D9" s="10">
        <f>E9+F9</f>
        <v>1239.9000000000001</v>
      </c>
      <c r="E9" s="84">
        <v>588.9</v>
      </c>
      <c r="F9" s="10">
        <v>651</v>
      </c>
      <c r="G9" s="84">
        <v>146.30000000000001</v>
      </c>
      <c r="H9" s="10">
        <v>154.6</v>
      </c>
      <c r="I9" s="85">
        <v>64.099999999999994</v>
      </c>
      <c r="J9" s="22"/>
      <c r="K9" s="21"/>
      <c r="L9" s="22"/>
    </row>
    <row r="10" spans="1:12" ht="14.25" customHeight="1" x14ac:dyDescent="0.2">
      <c r="A10" s="19" t="s">
        <v>55</v>
      </c>
      <c r="B10" s="10">
        <f>C10+D10+G10+H10</f>
        <v>5328.2</v>
      </c>
      <c r="C10" s="10">
        <v>1127</v>
      </c>
      <c r="D10" s="10">
        <f t="shared" ref="D10:D15" si="0">E10+F10</f>
        <v>2412.5</v>
      </c>
      <c r="E10" s="10">
        <v>407.8</v>
      </c>
      <c r="F10" s="10">
        <v>2004.7</v>
      </c>
      <c r="G10" s="10">
        <v>492.5</v>
      </c>
      <c r="H10" s="10">
        <v>1296.2</v>
      </c>
      <c r="I10" s="14">
        <v>695.4</v>
      </c>
      <c r="J10" s="22"/>
      <c r="K10" s="21"/>
      <c r="L10" s="22"/>
    </row>
    <row r="11" spans="1:12" ht="14.25" customHeight="1" x14ac:dyDescent="0.2">
      <c r="A11" s="19" t="s">
        <v>56</v>
      </c>
      <c r="B11" s="10">
        <f>C11+D11+G11+H11</f>
        <v>2098.1999999999998</v>
      </c>
      <c r="C11" s="10">
        <v>145.5</v>
      </c>
      <c r="D11" s="10">
        <f t="shared" si="0"/>
        <v>1386.6</v>
      </c>
      <c r="E11" s="10">
        <v>648.9</v>
      </c>
      <c r="F11" s="10">
        <v>737.7</v>
      </c>
      <c r="G11" s="10">
        <v>208.8</v>
      </c>
      <c r="H11" s="10">
        <v>357.3</v>
      </c>
      <c r="I11" s="14">
        <v>226.4</v>
      </c>
      <c r="J11" s="22"/>
      <c r="K11" s="21"/>
      <c r="L11" s="22"/>
    </row>
    <row r="12" spans="1:12" ht="14.25" customHeight="1" x14ac:dyDescent="0.2">
      <c r="A12" s="19" t="s">
        <v>57</v>
      </c>
      <c r="B12" s="10">
        <f>C12+D12+G12+H12</f>
        <v>1541.0000000000002</v>
      </c>
      <c r="C12" s="10">
        <v>102.3</v>
      </c>
      <c r="D12" s="10">
        <f t="shared" si="0"/>
        <v>1160.9000000000001</v>
      </c>
      <c r="E12" s="10">
        <v>413.6</v>
      </c>
      <c r="F12" s="10">
        <v>747.3</v>
      </c>
      <c r="G12" s="10">
        <v>109.9</v>
      </c>
      <c r="H12" s="10">
        <v>167.9</v>
      </c>
      <c r="I12" s="14">
        <v>80.7</v>
      </c>
      <c r="J12" s="22"/>
      <c r="K12" s="21"/>
      <c r="L12" s="22"/>
    </row>
    <row r="13" spans="1:12" ht="14.25" x14ac:dyDescent="0.2">
      <c r="A13" s="3" t="s">
        <v>58</v>
      </c>
      <c r="B13" s="11">
        <f>SUM(B9:B12)</f>
        <v>10821</v>
      </c>
      <c r="C13" s="11">
        <f t="shared" ref="C13:I13" si="1">SUM(C9:C12)</f>
        <v>1687.6</v>
      </c>
      <c r="D13" s="11">
        <f t="shared" si="1"/>
        <v>6199.9</v>
      </c>
      <c r="E13" s="11">
        <f t="shared" si="1"/>
        <v>2059.1999999999998</v>
      </c>
      <c r="F13" s="11">
        <f t="shared" si="1"/>
        <v>4140.7</v>
      </c>
      <c r="G13" s="11">
        <f t="shared" si="1"/>
        <v>957.49999999999989</v>
      </c>
      <c r="H13" s="11">
        <f t="shared" si="1"/>
        <v>1976</v>
      </c>
      <c r="I13" s="13">
        <f t="shared" si="1"/>
        <v>1066.5999999999999</v>
      </c>
      <c r="J13" s="22"/>
      <c r="K13" s="22"/>
      <c r="L13" s="22"/>
    </row>
    <row r="14" spans="1:12" s="55" customFormat="1" ht="14.25" x14ac:dyDescent="0.2">
      <c r="A14" s="19" t="s">
        <v>59</v>
      </c>
      <c r="B14" s="10">
        <f>C14+D14+G14+H14</f>
        <v>1350.9</v>
      </c>
      <c r="C14" s="10">
        <v>47.7</v>
      </c>
      <c r="D14" s="10">
        <f t="shared" si="0"/>
        <v>1206.4000000000001</v>
      </c>
      <c r="E14" s="10">
        <v>1148.5</v>
      </c>
      <c r="F14" s="10">
        <v>57.9</v>
      </c>
      <c r="G14" s="10">
        <v>86.8</v>
      </c>
      <c r="H14" s="10">
        <v>10</v>
      </c>
      <c r="I14" s="14">
        <v>5.6</v>
      </c>
      <c r="L14" s="22"/>
    </row>
    <row r="15" spans="1:12" ht="14.25" x14ac:dyDescent="0.2">
      <c r="A15" s="19" t="s">
        <v>60</v>
      </c>
      <c r="B15" s="10">
        <f>C15+D15+G15+H15</f>
        <v>5506.9</v>
      </c>
      <c r="C15" s="10">
        <v>174</v>
      </c>
      <c r="D15" s="10">
        <f t="shared" si="0"/>
        <v>4694.7</v>
      </c>
      <c r="E15" s="10">
        <v>3726.9</v>
      </c>
      <c r="F15" s="10">
        <v>967.8</v>
      </c>
      <c r="G15" s="10">
        <v>245.5</v>
      </c>
      <c r="H15" s="10">
        <v>392.7</v>
      </c>
      <c r="I15" s="14">
        <v>255</v>
      </c>
      <c r="J15" s="22"/>
      <c r="K15" s="22"/>
      <c r="L15" s="22"/>
    </row>
    <row r="16" spans="1:12" x14ac:dyDescent="0.2">
      <c r="A16" s="3" t="s">
        <v>23</v>
      </c>
      <c r="B16" s="11">
        <f>B13+B14+B15</f>
        <v>17678.8</v>
      </c>
      <c r="C16" s="11">
        <f t="shared" ref="C16:I16" si="2">C13+C14+C15</f>
        <v>1909.3</v>
      </c>
      <c r="D16" s="11">
        <f t="shared" si="2"/>
        <v>12101</v>
      </c>
      <c r="E16" s="11">
        <f t="shared" si="2"/>
        <v>6934.6</v>
      </c>
      <c r="F16" s="11">
        <f t="shared" si="2"/>
        <v>5166.3999999999996</v>
      </c>
      <c r="G16" s="11">
        <f t="shared" si="2"/>
        <v>1289.8</v>
      </c>
      <c r="H16" s="11">
        <f t="shared" si="2"/>
        <v>2378.6999999999998</v>
      </c>
      <c r="I16" s="13">
        <f t="shared" si="2"/>
        <v>1327.1999999999998</v>
      </c>
      <c r="J16" s="13"/>
      <c r="L16" s="22"/>
    </row>
    <row r="17" spans="1:9" x14ac:dyDescent="0.2">
      <c r="A17" s="4"/>
      <c r="B17" s="83"/>
      <c r="C17" s="83"/>
      <c r="D17" s="83"/>
      <c r="E17" s="83"/>
      <c r="F17" s="83"/>
      <c r="G17" s="83"/>
      <c r="H17" s="83"/>
      <c r="I17" s="83"/>
    </row>
    <row r="18" spans="1:9" x14ac:dyDescent="0.2">
      <c r="A18" s="8" t="s">
        <v>61</v>
      </c>
      <c r="C18" s="52"/>
      <c r="D18" s="52"/>
    </row>
    <row r="19" spans="1:9" x14ac:dyDescent="0.2">
      <c r="A19" s="8" t="s">
        <v>62</v>
      </c>
    </row>
    <row r="20" spans="1:9" x14ac:dyDescent="0.2">
      <c r="A20" s="8" t="s">
        <v>63</v>
      </c>
    </row>
    <row r="21" spans="1:9" x14ac:dyDescent="0.2">
      <c r="A21" s="12" t="s">
        <v>34</v>
      </c>
    </row>
    <row r="23" spans="1:9" x14ac:dyDescent="0.2">
      <c r="A23" s="103" t="s">
        <v>67</v>
      </c>
    </row>
    <row r="27" spans="1:9" x14ac:dyDescent="0.2">
      <c r="B27" s="16"/>
      <c r="C27" s="16"/>
      <c r="D27" s="16"/>
      <c r="E27" s="16"/>
      <c r="F27" s="16"/>
      <c r="G27" s="16"/>
      <c r="H27" s="16"/>
      <c r="I27" s="16"/>
    </row>
  </sheetData>
  <mergeCells count="4">
    <mergeCell ref="H5:I5"/>
    <mergeCell ref="A5:A8"/>
    <mergeCell ref="B5:B8"/>
    <mergeCell ref="D5:F5"/>
  </mergeCells>
  <phoneticPr fontId="0" type="noConversion"/>
  <hyperlinks>
    <hyperlink ref="A23" r:id="rId1" xr:uid="{CF7789D3-4DD3-4920-992A-4B2C5101E03D}"/>
    <hyperlink ref="C1" location="Innhold!A1" display="Innhold og tegnforklaring" xr:uid="{3EE875B0-A8E0-4F1E-8493-98BB26CE4B8A}"/>
  </hyperlinks>
  <pageMargins left="0.78740157480314965" right="0.78740157480314965" top="0.98425196850393704" bottom="0.98425196850393704" header="0.51181102362204722" footer="0.51181102362204722"/>
  <pageSetup paperSize="9" scale="74" orientation="landscape" r:id="rId2"/>
  <headerFooter alignWithMargins="0"/>
  <ignoredErrors>
    <ignoredError sqref="B13:C13 D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6"/>
  <sheetViews>
    <sheetView showGridLines="0" workbookViewId="0">
      <selection activeCell="C13" sqref="C13"/>
    </sheetView>
  </sheetViews>
  <sheetFormatPr baseColWidth="10" defaultColWidth="11.42578125" defaultRowHeight="12.75" x14ac:dyDescent="0.2"/>
  <cols>
    <col min="1" max="1" width="57.5703125" customWidth="1"/>
    <col min="3" max="3" width="25.5703125" customWidth="1"/>
    <col min="5" max="5" width="24.7109375" bestFit="1" customWidth="1"/>
  </cols>
  <sheetData>
    <row r="1" spans="1:9" x14ac:dyDescent="0.2">
      <c r="A1" s="17" t="s">
        <v>92</v>
      </c>
      <c r="C1" s="62" t="s">
        <v>18</v>
      </c>
    </row>
    <row r="2" spans="1:9" ht="18" x14ac:dyDescent="0.25">
      <c r="A2" s="1" t="s">
        <v>68</v>
      </c>
      <c r="B2" s="4"/>
      <c r="C2" s="4"/>
      <c r="D2" s="4"/>
      <c r="E2" s="4"/>
    </row>
    <row r="3" spans="1:9" ht="15.75" x14ac:dyDescent="0.25">
      <c r="A3" s="18" t="s">
        <v>88</v>
      </c>
      <c r="B3" s="4"/>
      <c r="C3" s="4"/>
      <c r="D3" s="4"/>
      <c r="E3" s="4"/>
    </row>
    <row r="5" spans="1:9" ht="14.25" x14ac:dyDescent="0.2">
      <c r="A5" s="128" t="s">
        <v>28</v>
      </c>
      <c r="B5" s="126" t="s">
        <v>69</v>
      </c>
      <c r="C5" s="126"/>
      <c r="D5" s="127" t="s">
        <v>70</v>
      </c>
      <c r="E5" s="126"/>
    </row>
    <row r="6" spans="1:9" ht="14.25" x14ac:dyDescent="0.2">
      <c r="A6" s="129"/>
      <c r="B6" s="43" t="s">
        <v>23</v>
      </c>
      <c r="C6" s="41" t="s">
        <v>71</v>
      </c>
      <c r="D6" s="41" t="s">
        <v>23</v>
      </c>
      <c r="E6" s="42" t="s">
        <v>71</v>
      </c>
    </row>
    <row r="7" spans="1:9" ht="14.25" customHeight="1" x14ac:dyDescent="0.2">
      <c r="A7" s="19" t="s">
        <v>30</v>
      </c>
      <c r="B7" s="10">
        <v>3718</v>
      </c>
      <c r="C7" s="10">
        <v>2684</v>
      </c>
      <c r="D7" s="10">
        <v>3298.6</v>
      </c>
      <c r="E7" s="14">
        <v>2405.6999999999998</v>
      </c>
      <c r="F7" s="16"/>
      <c r="G7" s="14"/>
      <c r="H7" s="50"/>
    </row>
    <row r="8" spans="1:9" ht="14.25" customHeight="1" x14ac:dyDescent="0.2">
      <c r="A8" s="19" t="s">
        <v>31</v>
      </c>
      <c r="B8" s="10">
        <v>10584</v>
      </c>
      <c r="C8" s="10">
        <v>6586</v>
      </c>
      <c r="D8" s="10">
        <v>6687.4</v>
      </c>
      <c r="E8" s="14">
        <v>4358</v>
      </c>
      <c r="F8" s="16"/>
      <c r="G8" s="14"/>
      <c r="H8" s="50"/>
      <c r="I8" s="16"/>
    </row>
    <row r="9" spans="1:9" s="55" customFormat="1" ht="14.25" x14ac:dyDescent="0.2">
      <c r="A9" s="54" t="s">
        <v>32</v>
      </c>
      <c r="B9" s="56">
        <v>2074</v>
      </c>
      <c r="C9" s="10">
        <v>1250</v>
      </c>
      <c r="D9" s="10">
        <v>942.7</v>
      </c>
      <c r="E9" s="14">
        <v>556.4</v>
      </c>
      <c r="F9" s="16"/>
      <c r="G9" s="22"/>
      <c r="H9" s="50"/>
    </row>
    <row r="10" spans="1:9" x14ac:dyDescent="0.2">
      <c r="A10" s="11" t="s">
        <v>23</v>
      </c>
      <c r="B10" s="11">
        <f>B7+B8</f>
        <v>14302</v>
      </c>
      <c r="C10" s="11">
        <f t="shared" ref="C10:E10" si="0">C7+C8</f>
        <v>9270</v>
      </c>
      <c r="D10" s="11">
        <f t="shared" si="0"/>
        <v>9986</v>
      </c>
      <c r="E10" s="13">
        <f t="shared" si="0"/>
        <v>6763.7</v>
      </c>
      <c r="F10" s="16"/>
      <c r="G10" s="22"/>
    </row>
    <row r="11" spans="1:9" x14ac:dyDescent="0.2">
      <c r="C11" s="16"/>
    </row>
    <row r="12" spans="1:9" x14ac:dyDescent="0.2">
      <c r="A12" s="8" t="s">
        <v>33</v>
      </c>
      <c r="C12" s="16"/>
      <c r="D12" s="16"/>
    </row>
    <row r="13" spans="1:9" x14ac:dyDescent="0.2">
      <c r="A13" s="12" t="s">
        <v>34</v>
      </c>
      <c r="C13" s="16"/>
    </row>
    <row r="14" spans="1:9" x14ac:dyDescent="0.2">
      <c r="C14" s="16"/>
    </row>
    <row r="16" spans="1:9" x14ac:dyDescent="0.2">
      <c r="A16" s="104" t="s">
        <v>35</v>
      </c>
    </row>
  </sheetData>
  <mergeCells count="3">
    <mergeCell ref="B5:C5"/>
    <mergeCell ref="D5:E5"/>
    <mergeCell ref="A5:A6"/>
  </mergeCells>
  <phoneticPr fontId="0" type="noConversion"/>
  <hyperlinks>
    <hyperlink ref="C1" location="Innhold!A1" display="Innhold og tegnforklaring" xr:uid="{F730CF12-E6F9-4E02-97FC-9C245185E3C2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24"/>
  <sheetViews>
    <sheetView showGridLines="0" workbookViewId="0"/>
  </sheetViews>
  <sheetFormatPr baseColWidth="10" defaultColWidth="11.42578125" defaultRowHeight="12.75" x14ac:dyDescent="0.2"/>
  <cols>
    <col min="1" max="1" width="61.5703125" customWidth="1"/>
    <col min="3" max="3" width="24.140625" customWidth="1"/>
    <col min="5" max="5" width="23.5703125" customWidth="1"/>
  </cols>
  <sheetData>
    <row r="1" spans="1:8" x14ac:dyDescent="0.2">
      <c r="A1" s="17" t="s">
        <v>92</v>
      </c>
      <c r="C1" s="62" t="s">
        <v>18</v>
      </c>
    </row>
    <row r="2" spans="1:8" ht="18" x14ac:dyDescent="0.25">
      <c r="A2" s="1" t="s">
        <v>72</v>
      </c>
      <c r="B2" s="4"/>
      <c r="C2" s="4"/>
      <c r="D2" s="4"/>
      <c r="E2" s="4"/>
    </row>
    <row r="3" spans="1:8" ht="15.75" x14ac:dyDescent="0.25">
      <c r="A3" s="18" t="s">
        <v>87</v>
      </c>
      <c r="B3" s="4"/>
      <c r="C3" s="4"/>
      <c r="D3" s="4"/>
      <c r="E3" s="4"/>
    </row>
    <row r="5" spans="1:8" ht="14.25" x14ac:dyDescent="0.2">
      <c r="A5" s="128" t="s">
        <v>28</v>
      </c>
      <c r="B5" s="126" t="s">
        <v>69</v>
      </c>
      <c r="C5" s="126"/>
      <c r="D5" s="127" t="s">
        <v>70</v>
      </c>
      <c r="E5" s="126"/>
      <c r="G5" s="55"/>
    </row>
    <row r="6" spans="1:8" ht="14.25" x14ac:dyDescent="0.2">
      <c r="A6" s="118"/>
      <c r="B6" s="43" t="s">
        <v>23</v>
      </c>
      <c r="C6" s="41" t="s">
        <v>71</v>
      </c>
      <c r="D6" s="41" t="s">
        <v>23</v>
      </c>
      <c r="E6" s="42" t="s">
        <v>71</v>
      </c>
    </row>
    <row r="7" spans="1:8" ht="14.25" customHeight="1" x14ac:dyDescent="0.2">
      <c r="A7" s="19" t="s">
        <v>54</v>
      </c>
      <c r="B7" s="10">
        <v>1583</v>
      </c>
      <c r="C7" s="10">
        <v>895</v>
      </c>
      <c r="D7" s="10">
        <v>1103.2</v>
      </c>
      <c r="E7" s="14">
        <v>621</v>
      </c>
      <c r="F7" s="16"/>
      <c r="G7" s="14"/>
      <c r="H7" s="16"/>
    </row>
    <row r="8" spans="1:8" ht="14.25" customHeight="1" x14ac:dyDescent="0.2">
      <c r="A8" s="19" t="s">
        <v>55</v>
      </c>
      <c r="B8" s="10">
        <v>3151</v>
      </c>
      <c r="C8" s="10">
        <v>2106</v>
      </c>
      <c r="D8" s="10">
        <v>2592.6999999999998</v>
      </c>
      <c r="E8" s="14">
        <v>1821.8</v>
      </c>
      <c r="F8" s="16"/>
      <c r="G8" s="14"/>
      <c r="H8" s="16"/>
    </row>
    <row r="9" spans="1:8" ht="14.25" customHeight="1" x14ac:dyDescent="0.2">
      <c r="A9" s="19" t="s">
        <v>56</v>
      </c>
      <c r="B9" s="10">
        <v>1513</v>
      </c>
      <c r="C9" s="10">
        <v>987</v>
      </c>
      <c r="D9" s="10">
        <v>1326.8</v>
      </c>
      <c r="E9" s="14">
        <v>874.4</v>
      </c>
      <c r="F9" s="16"/>
      <c r="G9" s="14"/>
      <c r="H9" s="16"/>
    </row>
    <row r="10" spans="1:8" ht="14.25" customHeight="1" x14ac:dyDescent="0.2">
      <c r="A10" s="19" t="s">
        <v>57</v>
      </c>
      <c r="B10" s="10">
        <v>1113</v>
      </c>
      <c r="C10" s="10">
        <v>849</v>
      </c>
      <c r="D10" s="10">
        <v>1000.5</v>
      </c>
      <c r="E10" s="14">
        <v>769</v>
      </c>
      <c r="F10" s="16"/>
      <c r="G10" s="14"/>
      <c r="H10" s="16"/>
    </row>
    <row r="11" spans="1:8" ht="14.25" x14ac:dyDescent="0.2">
      <c r="A11" s="20" t="s">
        <v>58</v>
      </c>
      <c r="B11" s="11">
        <f>SUM(B7:B10)</f>
        <v>7360</v>
      </c>
      <c r="C11" s="11">
        <f t="shared" ref="C11:E11" si="0">SUM(C7:C10)</f>
        <v>4837</v>
      </c>
      <c r="D11" s="11">
        <f t="shared" si="0"/>
        <v>6023.2</v>
      </c>
      <c r="E11" s="13">
        <f t="shared" si="0"/>
        <v>4086.2000000000003</v>
      </c>
      <c r="F11" s="16"/>
      <c r="G11" s="14"/>
      <c r="H11" s="16"/>
    </row>
    <row r="12" spans="1:8" ht="14.25" x14ac:dyDescent="0.2">
      <c r="A12" s="19" t="s">
        <v>59</v>
      </c>
      <c r="B12" s="10">
        <v>2074</v>
      </c>
      <c r="C12" s="10">
        <v>1250</v>
      </c>
      <c r="D12" s="10">
        <v>942.7</v>
      </c>
      <c r="E12" s="14">
        <v>556.4</v>
      </c>
      <c r="F12" s="16"/>
      <c r="G12" s="14"/>
      <c r="H12" s="16"/>
    </row>
    <row r="13" spans="1:8" ht="14.25" x14ac:dyDescent="0.2">
      <c r="A13" s="19" t="s">
        <v>60</v>
      </c>
      <c r="B13" s="10">
        <v>4868</v>
      </c>
      <c r="C13" s="10">
        <v>3183</v>
      </c>
      <c r="D13" s="10">
        <v>3020</v>
      </c>
      <c r="E13" s="14">
        <v>2121.1</v>
      </c>
      <c r="F13" s="16"/>
      <c r="G13" s="14"/>
      <c r="H13" s="16"/>
    </row>
    <row r="14" spans="1:8" x14ac:dyDescent="0.2">
      <c r="A14" s="20" t="s">
        <v>23</v>
      </c>
      <c r="B14" s="11">
        <f>B11+B12+B13</f>
        <v>14302</v>
      </c>
      <c r="C14" s="11">
        <f t="shared" ref="C14:E14" si="1">C11+C12+C13</f>
        <v>9270</v>
      </c>
      <c r="D14" s="11">
        <f t="shared" si="1"/>
        <v>9985.9</v>
      </c>
      <c r="E14" s="13">
        <f t="shared" si="1"/>
        <v>6763.7000000000007</v>
      </c>
      <c r="F14" s="16"/>
      <c r="G14" s="13"/>
      <c r="H14" s="16"/>
    </row>
    <row r="15" spans="1:8" x14ac:dyDescent="0.2">
      <c r="A15" s="4"/>
      <c r="C15" s="16"/>
    </row>
    <row r="16" spans="1:8" x14ac:dyDescent="0.2">
      <c r="A16" s="8" t="s">
        <v>61</v>
      </c>
    </row>
    <row r="17" spans="1:1" x14ac:dyDescent="0.2">
      <c r="A17" s="8" t="s">
        <v>62</v>
      </c>
    </row>
    <row r="18" spans="1:1" x14ac:dyDescent="0.2">
      <c r="A18" s="8" t="s">
        <v>63</v>
      </c>
    </row>
    <row r="19" spans="1:1" x14ac:dyDescent="0.2">
      <c r="A19" s="12" t="s">
        <v>34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</sheetData>
  <mergeCells count="3">
    <mergeCell ref="D5:E5"/>
    <mergeCell ref="B5:C5"/>
    <mergeCell ref="A5:A6"/>
  </mergeCells>
  <phoneticPr fontId="0" type="noConversion"/>
  <hyperlinks>
    <hyperlink ref="C1" location="Innhold!A1" display="Innhold og tegnforklaring" xr:uid="{EF45371E-049C-4014-9D7E-EA8D7A7E4383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EC6D-6925-4720-82E9-2DDA4E378665}">
  <sheetPr>
    <tabColor rgb="FF92D050"/>
  </sheetPr>
  <dimension ref="A1:T27"/>
  <sheetViews>
    <sheetView zoomScaleNormal="100" workbookViewId="0"/>
  </sheetViews>
  <sheetFormatPr baseColWidth="10" defaultColWidth="11.42578125" defaultRowHeight="15" x14ac:dyDescent="0.25"/>
  <cols>
    <col min="1" max="1" width="54.28515625" style="64" customWidth="1"/>
    <col min="2" max="4" width="8.7109375" style="64" customWidth="1"/>
    <col min="5" max="5" width="11.42578125" style="64"/>
    <col min="6" max="8" width="8.7109375" style="64" customWidth="1"/>
    <col min="9" max="16384" width="11.42578125" style="64"/>
  </cols>
  <sheetData>
    <row r="1" spans="1:20" x14ac:dyDescent="0.25">
      <c r="A1" s="17" t="s">
        <v>92</v>
      </c>
      <c r="C1" s="62" t="s">
        <v>18</v>
      </c>
    </row>
    <row r="2" spans="1:20" ht="18" x14ac:dyDescent="0.25">
      <c r="A2" s="82" t="s">
        <v>76</v>
      </c>
    </row>
    <row r="3" spans="1:20" ht="15.75" x14ac:dyDescent="0.25">
      <c r="A3" s="81" t="s">
        <v>86</v>
      </c>
    </row>
    <row r="5" spans="1:20" x14ac:dyDescent="0.25">
      <c r="A5" s="80"/>
      <c r="B5" s="130" t="s">
        <v>77</v>
      </c>
      <c r="C5" s="131"/>
      <c r="D5" s="131"/>
      <c r="E5" s="132"/>
      <c r="F5" s="130" t="s">
        <v>78</v>
      </c>
      <c r="G5" s="131"/>
      <c r="H5" s="131"/>
      <c r="I5" s="131"/>
    </row>
    <row r="6" spans="1:20" x14ac:dyDescent="0.25">
      <c r="A6" s="79"/>
      <c r="B6" s="78" t="s">
        <v>23</v>
      </c>
      <c r="C6" s="77" t="s">
        <v>79</v>
      </c>
      <c r="D6" s="77" t="s">
        <v>80</v>
      </c>
      <c r="E6" s="76" t="s">
        <v>81</v>
      </c>
      <c r="F6" s="78" t="s">
        <v>23</v>
      </c>
      <c r="G6" s="77" t="s">
        <v>79</v>
      </c>
      <c r="H6" s="77" t="s">
        <v>80</v>
      </c>
      <c r="I6" s="76" t="s">
        <v>81</v>
      </c>
    </row>
    <row r="7" spans="1:20" x14ac:dyDescent="0.25">
      <c r="A7" s="75" t="s">
        <v>54</v>
      </c>
      <c r="B7" s="73">
        <f>C7+D7</f>
        <v>668</v>
      </c>
      <c r="C7" s="73">
        <v>351</v>
      </c>
      <c r="D7" s="73">
        <v>317</v>
      </c>
      <c r="E7" s="72">
        <f>C7/B7</f>
        <v>0.52544910179640714</v>
      </c>
      <c r="F7" s="74">
        <f>G7+H7</f>
        <v>227</v>
      </c>
      <c r="G7" s="73">
        <v>134</v>
      </c>
      <c r="H7" s="73">
        <v>93</v>
      </c>
      <c r="I7" s="72">
        <f>G7/F7</f>
        <v>0.5903083700440529</v>
      </c>
      <c r="K7" s="65"/>
      <c r="L7" s="65"/>
      <c r="M7" s="65"/>
      <c r="N7" s="65"/>
      <c r="O7" s="65"/>
      <c r="P7" s="108"/>
      <c r="Q7" s="65"/>
      <c r="R7" s="65"/>
      <c r="S7" s="65"/>
      <c r="T7" s="108"/>
    </row>
    <row r="8" spans="1:20" x14ac:dyDescent="0.25">
      <c r="A8" s="75" t="s">
        <v>55</v>
      </c>
      <c r="B8" s="73">
        <f t="shared" ref="B8:B13" si="0">C8+D8</f>
        <v>1410</v>
      </c>
      <c r="C8" s="73">
        <v>402</v>
      </c>
      <c r="D8" s="73">
        <v>1008</v>
      </c>
      <c r="E8" s="72">
        <f t="shared" ref="E8:E14" si="1">C8/B8</f>
        <v>0.28510638297872343</v>
      </c>
      <c r="F8" s="74">
        <f t="shared" ref="F8:F10" si="2">G8+H8</f>
        <v>696</v>
      </c>
      <c r="G8" s="73">
        <v>252</v>
      </c>
      <c r="H8" s="73">
        <v>444</v>
      </c>
      <c r="I8" s="72">
        <f t="shared" ref="I8:I14" si="3">G8/F8</f>
        <v>0.36206896551724138</v>
      </c>
      <c r="K8" s="65"/>
      <c r="L8" s="65"/>
      <c r="M8" s="65"/>
      <c r="N8" s="65"/>
      <c r="O8" s="65"/>
      <c r="P8" s="108"/>
      <c r="Q8" s="65"/>
      <c r="R8" s="65"/>
      <c r="S8" s="65"/>
      <c r="T8" s="108"/>
    </row>
    <row r="9" spans="1:20" x14ac:dyDescent="0.25">
      <c r="A9" s="75" t="s">
        <v>56</v>
      </c>
      <c r="B9" s="73">
        <f t="shared" si="0"/>
        <v>725</v>
      </c>
      <c r="C9" s="73">
        <v>338</v>
      </c>
      <c r="D9" s="73">
        <v>387</v>
      </c>
      <c r="E9" s="72">
        <f t="shared" si="1"/>
        <v>0.46620689655172415</v>
      </c>
      <c r="F9" s="74">
        <f t="shared" si="2"/>
        <v>262</v>
      </c>
      <c r="G9" s="73">
        <v>141</v>
      </c>
      <c r="H9" s="73">
        <v>121</v>
      </c>
      <c r="I9" s="72">
        <f t="shared" si="3"/>
        <v>0.53816793893129766</v>
      </c>
      <c r="K9" s="65"/>
      <c r="L9" s="65"/>
      <c r="M9" s="65"/>
      <c r="N9" s="65"/>
      <c r="O9" s="65"/>
      <c r="P9" s="108"/>
      <c r="Q9" s="65"/>
      <c r="R9" s="65"/>
      <c r="S9" s="65"/>
      <c r="T9" s="108"/>
    </row>
    <row r="10" spans="1:20" x14ac:dyDescent="0.25">
      <c r="A10" s="75" t="s">
        <v>57</v>
      </c>
      <c r="B10" s="73">
        <f t="shared" si="0"/>
        <v>600</v>
      </c>
      <c r="C10" s="73">
        <v>333</v>
      </c>
      <c r="D10" s="73">
        <v>267</v>
      </c>
      <c r="E10" s="72">
        <f t="shared" si="1"/>
        <v>0.55500000000000005</v>
      </c>
      <c r="F10" s="74">
        <f t="shared" si="2"/>
        <v>249</v>
      </c>
      <c r="G10" s="73">
        <v>146</v>
      </c>
      <c r="H10" s="73">
        <v>103</v>
      </c>
      <c r="I10" s="72">
        <f t="shared" si="3"/>
        <v>0.58634538152610438</v>
      </c>
      <c r="K10" s="65"/>
      <c r="L10" s="65"/>
      <c r="M10" s="65"/>
      <c r="N10" s="65"/>
      <c r="O10" s="65"/>
      <c r="P10" s="108"/>
      <c r="Q10" s="65"/>
      <c r="R10" s="65"/>
      <c r="S10" s="65"/>
      <c r="T10" s="108"/>
    </row>
    <row r="11" spans="1:20" x14ac:dyDescent="0.25">
      <c r="A11" s="71" t="s">
        <v>58</v>
      </c>
      <c r="B11" s="69">
        <f>SUM(B7:B10)</f>
        <v>3403</v>
      </c>
      <c r="C11" s="69">
        <f t="shared" ref="C11:D11" si="4">SUM(C7:C10)</f>
        <v>1424</v>
      </c>
      <c r="D11" s="69">
        <f t="shared" si="4"/>
        <v>1979</v>
      </c>
      <c r="E11" s="68">
        <f t="shared" si="1"/>
        <v>0.41845430502497794</v>
      </c>
      <c r="F11" s="70">
        <f>SUM(F7:F10)</f>
        <v>1434</v>
      </c>
      <c r="G11" s="69">
        <f t="shared" ref="G11:H11" si="5">SUM(G7:G10)</f>
        <v>673</v>
      </c>
      <c r="H11" s="69">
        <f t="shared" si="5"/>
        <v>761</v>
      </c>
      <c r="I11" s="68">
        <f t="shared" si="3"/>
        <v>0.46931659693165967</v>
      </c>
      <c r="K11" s="65"/>
      <c r="L11" s="65"/>
      <c r="M11" s="65"/>
      <c r="N11" s="65"/>
      <c r="O11" s="65"/>
      <c r="P11" s="108"/>
      <c r="Q11" s="65"/>
      <c r="R11" s="65"/>
      <c r="S11" s="65"/>
      <c r="T11" s="108"/>
    </row>
    <row r="12" spans="1:20" x14ac:dyDescent="0.25">
      <c r="A12" s="75" t="s">
        <v>59</v>
      </c>
      <c r="B12" s="73">
        <f t="shared" si="0"/>
        <v>603</v>
      </c>
      <c r="C12" s="73">
        <v>360</v>
      </c>
      <c r="D12" s="73">
        <v>243</v>
      </c>
      <c r="E12" s="72">
        <f t="shared" si="1"/>
        <v>0.59701492537313428</v>
      </c>
      <c r="F12" s="74">
        <f t="shared" ref="F12:F13" si="6">G12+H12</f>
        <v>647</v>
      </c>
      <c r="G12" s="73">
        <v>399</v>
      </c>
      <c r="H12" s="73">
        <v>248</v>
      </c>
      <c r="I12" s="72">
        <f t="shared" si="3"/>
        <v>0.61669242658423495</v>
      </c>
      <c r="K12" s="65"/>
      <c r="L12" s="65"/>
      <c r="M12" s="65"/>
      <c r="N12" s="65"/>
      <c r="O12" s="65"/>
      <c r="P12" s="108"/>
      <c r="Q12" s="65"/>
      <c r="R12" s="65"/>
      <c r="S12" s="65"/>
      <c r="T12" s="108"/>
    </row>
    <row r="13" spans="1:20" x14ac:dyDescent="0.25">
      <c r="A13" s="75" t="s">
        <v>60</v>
      </c>
      <c r="B13" s="73">
        <f t="shared" si="0"/>
        <v>1730</v>
      </c>
      <c r="C13" s="73">
        <v>768</v>
      </c>
      <c r="D13" s="73">
        <v>962</v>
      </c>
      <c r="E13" s="72">
        <f t="shared" si="1"/>
        <v>0.44393063583815029</v>
      </c>
      <c r="F13" s="74">
        <f t="shared" si="6"/>
        <v>1453</v>
      </c>
      <c r="G13" s="73">
        <v>747</v>
      </c>
      <c r="H13" s="73">
        <v>706</v>
      </c>
      <c r="I13" s="72">
        <f t="shared" si="3"/>
        <v>0.51410874053682032</v>
      </c>
      <c r="K13" s="65"/>
      <c r="L13" s="65"/>
      <c r="M13" s="65"/>
      <c r="N13" s="65"/>
      <c r="O13" s="65"/>
      <c r="P13" s="108"/>
      <c r="Q13" s="65"/>
      <c r="R13" s="65"/>
      <c r="S13" s="65"/>
      <c r="T13" s="108"/>
    </row>
    <row r="14" spans="1:20" x14ac:dyDescent="0.25">
      <c r="A14" s="71" t="s">
        <v>23</v>
      </c>
      <c r="B14" s="69">
        <f>B11+B12+B13</f>
        <v>5736</v>
      </c>
      <c r="C14" s="69">
        <f t="shared" ref="C14:D14" si="7">C11+C12+C13</f>
        <v>2552</v>
      </c>
      <c r="D14" s="69">
        <f t="shared" si="7"/>
        <v>3184</v>
      </c>
      <c r="E14" s="68">
        <f t="shared" si="1"/>
        <v>0.44490934449093444</v>
      </c>
      <c r="F14" s="70">
        <f>F11+F12+F13</f>
        <v>3534</v>
      </c>
      <c r="G14" s="69">
        <f t="shared" ref="G14" si="8">G11+G12+G13</f>
        <v>1819</v>
      </c>
      <c r="H14" s="69">
        <f t="shared" ref="H14" si="9">H11+H12+H13</f>
        <v>1715</v>
      </c>
      <c r="I14" s="68">
        <f t="shared" si="3"/>
        <v>0.51471420486700625</v>
      </c>
      <c r="K14" s="65"/>
      <c r="L14" s="65"/>
      <c r="M14" s="65"/>
      <c r="N14" s="65"/>
      <c r="O14" s="65"/>
      <c r="P14" s="108"/>
      <c r="Q14" s="65"/>
      <c r="R14" s="65"/>
      <c r="S14" s="65"/>
      <c r="T14" s="108"/>
    </row>
    <row r="15" spans="1:20" x14ac:dyDescent="0.25">
      <c r="A15" s="67"/>
    </row>
    <row r="16" spans="1:20" x14ac:dyDescent="0.25">
      <c r="A16" s="66" t="s">
        <v>61</v>
      </c>
      <c r="F16" s="65"/>
    </row>
    <row r="17" spans="1:3" x14ac:dyDescent="0.25">
      <c r="A17" s="66" t="s">
        <v>62</v>
      </c>
    </row>
    <row r="18" spans="1:3" x14ac:dyDescent="0.25">
      <c r="A18" s="66" t="s">
        <v>63</v>
      </c>
    </row>
    <row r="19" spans="1:3" x14ac:dyDescent="0.25">
      <c r="A19" s="12" t="s">
        <v>82</v>
      </c>
    </row>
    <row r="21" spans="1:3" x14ac:dyDescent="0.25">
      <c r="A21" s="109"/>
    </row>
    <row r="22" spans="1:3" x14ac:dyDescent="0.25">
      <c r="A22" s="104" t="s">
        <v>35</v>
      </c>
    </row>
    <row r="25" spans="1:3" x14ac:dyDescent="0.25">
      <c r="B25" s="65"/>
    </row>
    <row r="27" spans="1:3" x14ac:dyDescent="0.25">
      <c r="A27" s="65"/>
      <c r="B27" s="65"/>
      <c r="C27" s="65"/>
    </row>
  </sheetData>
  <mergeCells count="2">
    <mergeCell ref="F5:I5"/>
    <mergeCell ref="B5:E5"/>
  </mergeCells>
  <hyperlinks>
    <hyperlink ref="C1" location="Innhold!A1" display="Innhold og tegnforklaring" xr:uid="{382A0858-9B3E-4EAE-A590-3E34EBEFE8CF}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ignoredErrors>
    <ignoredError sqref="B11:F11 D14:E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7" ma:contentTypeDescription="Opprett et nytt dokument." ma:contentTypeScope="" ma:versionID="4ff2d631aca913000b3ff661f8ed0cfe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c64455dce12b5d0c7461f6cd6ed4e764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B3780-942C-43C9-BEC9-0840ACBFE6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5A37C-FB1E-4573-9B78-9503541EB4DC}">
  <ds:schemaRefs>
    <ds:schemaRef ds:uri="http://schemas.microsoft.com/office/2006/metadata/properties"/>
    <ds:schemaRef ds:uri="http://schemas.microsoft.com/office/infopath/2007/PartnerControls"/>
    <ds:schemaRef ds:uri="3407ef35-851a-4d86-a1b5-b66f49498b93"/>
  </ds:schemaRefs>
</ds:datastoreItem>
</file>

<file path=customXml/itemProps3.xml><?xml version="1.0" encoding="utf-8"?>
<ds:datastoreItem xmlns:ds="http://schemas.openxmlformats.org/officeDocument/2006/customXml" ds:itemID="{0B5B49B2-BC95-402D-8EFE-EAE995D77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6</vt:i4>
      </vt:variant>
    </vt:vector>
  </HeadingPairs>
  <TitlesOfParts>
    <vt:vector size="14" baseType="lpstr">
      <vt:lpstr>Innhold</vt:lpstr>
      <vt:lpstr>A.8.1</vt:lpstr>
      <vt:lpstr>A.8.2</vt:lpstr>
      <vt:lpstr>A.8.3</vt:lpstr>
      <vt:lpstr>A.8.4</vt:lpstr>
      <vt:lpstr>A.8.5</vt:lpstr>
      <vt:lpstr>A.8.6</vt:lpstr>
      <vt:lpstr>A.8.7</vt:lpstr>
      <vt:lpstr>A.8.1!Utskriftsområde</vt:lpstr>
      <vt:lpstr>A.8.2!Utskriftsområde</vt:lpstr>
      <vt:lpstr>A.8.3!Utskriftsområde</vt:lpstr>
      <vt:lpstr>A.8.4!Utskriftsområde</vt:lpstr>
      <vt:lpstr>A.8.5!Utskriftsområde</vt:lpstr>
      <vt:lpstr>A.8.6!Utskriftsområde</vt:lpstr>
    </vt:vector>
  </TitlesOfParts>
  <Manager/>
  <Company>NIFU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</dc:creator>
  <cp:keywords/>
  <dc:description/>
  <cp:lastModifiedBy>Wendt, Kaja Kathrine</cp:lastModifiedBy>
  <cp:revision/>
  <dcterms:created xsi:type="dcterms:W3CDTF">2001-02-28T14:51:35Z</dcterms:created>
  <dcterms:modified xsi:type="dcterms:W3CDTF">2026-06-03T18:32:11Z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