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651" documentId="8_{711F36CA-66C4-4B4A-844A-C31D4D6631E8}" xr6:coauthVersionLast="47" xr6:coauthVersionMax="47" xr10:uidLastSave="{02299351-33D4-4AF2-B39D-BE2623C45332}"/>
  <bookViews>
    <workbookView xWindow="28680" yWindow="-120" windowWidth="29040" windowHeight="15990" tabRatio="662" xr2:uid="{00000000-000D-0000-FFFF-FFFF00000000}"/>
  </bookViews>
  <sheets>
    <sheet name="Innhold" sheetId="15" r:id="rId1"/>
    <sheet name="C.1" sheetId="13" r:id="rId2"/>
    <sheet name="C.2" sheetId="14" r:id="rId3"/>
    <sheet name="C.3" sheetId="4" r:id="rId4"/>
    <sheet name="C.4" sheetId="5" r:id="rId5"/>
    <sheet name="C.5" sheetId="6" r:id="rId6"/>
    <sheet name="C.6" sheetId="7" r:id="rId7"/>
    <sheet name="C.7" sheetId="8" r:id="rId8"/>
    <sheet name="C.8" sheetId="9" r:id="rId9"/>
    <sheet name="C.9" sheetId="10" r:id="rId10"/>
    <sheet name="C.10" sheetId="12" r:id="rId11"/>
  </sheets>
  <externalReferences>
    <externalReference r:id="rId12"/>
    <externalReference r:id="rId13"/>
    <externalReference r:id="rId14"/>
  </externalReferences>
  <definedNames>
    <definedName name="Andre_driftsutg._inst_nær">[1]Basisindekser!$M$3:$M$50</definedName>
    <definedName name="Andre_driftsutg._inst_off">[1]Basisindekser!$H$3:$H$50</definedName>
    <definedName name="Andre_driftsutg._næringsliv">[1]Basisindekser!$R$3:$R$50</definedName>
    <definedName name="Andre_driftsutg._stat">[1]Basisindekser!$C$3:$C$50</definedName>
    <definedName name="Andre_driftsutg._UoH">[1]Basisindekser!$C$3:$C$50</definedName>
    <definedName name="Bygn.__tomter__anlegg_inst_nær">[1]Basisindekser!$O$3:$O$50</definedName>
    <definedName name="Bygn.__tomter__anlegg_inst_off">[1]Basisindekser!$J$3:$J$50</definedName>
    <definedName name="Bygn.__tomter__anlegg_næringsliv">[1]Basisindekser!$T$3:$T$50</definedName>
    <definedName name="Bygn.__tomter__anlegg_stat">[1]Basisindekser!$E$3:$E$50</definedName>
    <definedName name="Bygn.__tomter__anlegg_UoH">[1]Basisindekser!$E$3:$E$50</definedName>
    <definedName name="Fastprisår">[2]Innhold!$E$16</definedName>
    <definedName name="Lønn_og_sos._utg._inst_nær">[1]Basisindekser!$L$3:$L$50</definedName>
    <definedName name="Lønn_og_sos._utg._inst_off">[1]Basisindekser!$G$3:$G$50</definedName>
    <definedName name="Lønn_og_sos._utg._næringsliv">[1]Basisindekser!$Q$3:$Q$50</definedName>
    <definedName name="Lønn_og_sos._utg._stat">[1]Basisindekser!$B$3:$B$50</definedName>
    <definedName name="Lønn_og_sos._utg._UoH">[1]Basisindekser!$B$3:$B$50</definedName>
    <definedName name="Mask.__vit._utstyr_inst_nær">[1]Basisindekser!$N$3:$N$50</definedName>
    <definedName name="Mask.__vit._utstyr_inst_off">[1]Basisindekser!$I$3:$I$50</definedName>
    <definedName name="Mask.__vit._utstyr_næringsliv">[1]Basisindekser!$S$3:$S$50</definedName>
    <definedName name="Mask.__vit._utstyr_stat">[1]Basisindekser!$D$3:$D$50</definedName>
    <definedName name="Mask.__vit._utstyr_UoH">[1]Basisindekser!$D$3:$D$50</definedName>
    <definedName name="MSTI01">'[3]01-G_PPP'!$A$5:$BR$52</definedName>
    <definedName name="MSTI01A">'[3]01A-G_NC'!$A$5:$BR$52</definedName>
    <definedName name="MSTI02">'[3]02-G_XGDP'!$A$5:$BR$52</definedName>
    <definedName name="MSTI03">'[3]03-G_PPPCT'!$A$5:$BR$52</definedName>
    <definedName name="MSTI04">'[3]04-G_XPOP'!$A$5:$BR$52</definedName>
    <definedName name="MSTI05">'[3]05-G_CVXGDP'!$A$5:$BR$52</definedName>
    <definedName name="MSTI06">'[3]06-G_BRXGDP'!$A$5:$BR$52</definedName>
    <definedName name="MSTI07">'[3]07-TP_RS'!$A$5:$BR$52</definedName>
    <definedName name="MSTI08A">'[3]08A-TP_RSXLF'!$A$5:$BR$52</definedName>
    <definedName name="MSTI09">'[3]09-TP_TT'!$A$5:$BR$52</definedName>
    <definedName name="MSTI10A">'[3]10A-TP_TTXLF'!$A$5:$BR$52</definedName>
    <definedName name="MSTI12">'[3]12-G_FGXGDP'!$A$5:$BR$52</definedName>
    <definedName name="MSTI13">'[3]13-G_XFB'!$A$5:$BR$52</definedName>
    <definedName name="MSTI14">'[3]14-G_XFG'!$A$5:$BR$52</definedName>
    <definedName name="MSTI15">'[3]15-G_XFON'!$A$5:$BR$52</definedName>
    <definedName name="MSTI16">'[3]16-G_XFA'!$A$5:$BR$52</definedName>
    <definedName name="MSTI17">'[3]17-G_XEB'!$A$5:$BR$52</definedName>
    <definedName name="MSTI18">'[3]18-G_XEH'!$A$5:$BR$52</definedName>
    <definedName name="MSTI19">'[3]19-G_XEG'!$A$5:$BR$52</definedName>
    <definedName name="MSTI20">'[3]20-G_XEI'!$A$5:$BR$52</definedName>
    <definedName name="MSTI23">'[3]23-B_PPP'!$A$5:$BR$52</definedName>
    <definedName name="MSTI23A">'[3]23A-B_NC'!$A$5:$BR$52</definedName>
    <definedName name="MSTI24">'[3]24-B_XGDP'!$A$5:$BR$52</definedName>
    <definedName name="MSTI25">'[3]25-B_PPPCT'!$A$5:$BR$52</definedName>
    <definedName name="MSTI27">'[3]27-BP_RS'!$A$5:$BR$52</definedName>
    <definedName name="MSTI30">'[3]30-BP_TT'!$A$5:$BR$52</definedName>
    <definedName name="MSTI35">'[3]35-B_XFB'!$A$5:$BR$52</definedName>
    <definedName name="MSTI36">'[3]36-B_XFG'!$A$5:$BR$52</definedName>
    <definedName name="MSTI37">'[3]37-B_XFON'!$A$5:$BR$52</definedName>
    <definedName name="MSTI38">'[3]38-B_XFA'!$A$5:$BR$52</definedName>
    <definedName name="MSTI43">'[3]43-H_PPP'!$A$5:$BR$52</definedName>
    <definedName name="MSTI43A">'[3]43A-H_NC'!$A$5:$BR$52</definedName>
    <definedName name="MSTI44">'[3]44-H_XGDP'!$A$5:$BR$52</definedName>
    <definedName name="MSTI46">'[3]46-H_XFB'!$A$5:$BR$52</definedName>
    <definedName name="MSTI47">'[3]47-HP_RS'!$A$5:$BR$52</definedName>
    <definedName name="MSTI47A">'[3]47A-HP_RSGRO'!$A$5:$BR$52</definedName>
    <definedName name="MSTI48">'[3]48-HP_RSXRS'!$A$5:$BR$52</definedName>
    <definedName name="MSTI49">'[3]49-HP_TT'!$A$5:$BR$52</definedName>
    <definedName name="MSTI49A">'[3]49A-HP_TTGRO'!$A$5:$BR$52</definedName>
    <definedName name="MSTI50">'[3]50-GV_PPP'!$A$5:$BR$52</definedName>
    <definedName name="MSTI50A">'[3]50A-GV_NC'!$A$5:$BR$52</definedName>
    <definedName name="MSTI51">'[3]51-GV_XGDP'!$A$5:$BR$52</definedName>
    <definedName name="MSTI52">'[3]52-GV_PPPCT'!$A$5:$BR$52</definedName>
    <definedName name="MSTI53">'[3]53-GV_XFB'!$A$5:$BR$52</definedName>
    <definedName name="MSTi54">'[3]54-GP_RS'!$A$5:$BR$52</definedName>
    <definedName name="MSTI55">'[3]55-GP_RSXRS'!$A$5:$BR$52</definedName>
    <definedName name="MSTI56">'[3]56-GP_TT'!$A$5:$BR$52</definedName>
    <definedName name="MSTI56A">'[3]56A-GP_TTGRO'!$A$5:$BR$52</definedName>
    <definedName name="MSTI57">'[3]57-C_PPP'!$A$5:$BR$52</definedName>
    <definedName name="MSTI57A">'[3]57A-C_NC'!$A$5:$BR$52</definedName>
    <definedName name="MSTI58">'[3]58-C_DFXTT'!$A$5:$BR$52</definedName>
    <definedName name="MSTI59">'[3]59-C_CVXTT'!$A$5:$BR$52</definedName>
    <definedName name="MSTIA1">'[3]A1-GDP'!$A$5:$BR$52</definedName>
    <definedName name="MSTIA2">'[3]A2-GDP_PPP'!$A$5:$BR$52</definedName>
    <definedName name="MSTIB">'[3]B-PI'!$A$5:$BR$52</definedName>
    <definedName name="MSTIC">'[3]C-PPP-C'!$A$5:$BR$52</definedName>
    <definedName name="MSTIE">'[3]E-TOTPOP'!$A$5:$BR$52</definedName>
    <definedName name="MSTIH">'[3]H-ALF'!$A$5:$BR$52</definedName>
    <definedName name="MSTII">'[3]I-EXCH'!$A$5:$BR$52</definedName>
    <definedName name="NAVN1970">[1]Basisindekser!$A$6:$T$6</definedName>
    <definedName name="NAVN1971">[1]Basisindekser!$A$7:$T$7</definedName>
    <definedName name="NAVN1972">[1]Basisindekser!$A$8:$T$8</definedName>
    <definedName name="NAVN1973">[1]Basisindekser!$A$9:$T$9</definedName>
    <definedName name="NAVN1974">[1]Basisindekser!$A$10:$T$10</definedName>
    <definedName name="NAVN1975">[1]Basisindekser!$A$11:$T$11</definedName>
    <definedName name="NAVN1976">[1]Basisindekser!$A$12:$T$12</definedName>
    <definedName name="NAVN1977">[1]Basisindekser!$A$13:$T$13</definedName>
    <definedName name="NAVN1978">[1]Basisindekser!$A$14:$T$14</definedName>
    <definedName name="NAVN1979">[1]Basisindekser!$A$15:$T$15</definedName>
    <definedName name="NAVN1980">[1]Basisindekser!$A$16:$T$16</definedName>
    <definedName name="NAVN1981">[1]Basisindekser!$A$17:$T$17</definedName>
    <definedName name="NAVN1982">[1]Basisindekser!$A$18:$T$18</definedName>
    <definedName name="NAVN1983">[1]Basisindekser!$A$19:$T$19</definedName>
    <definedName name="NAVN1984">[1]Basisindekser!$A$20:$T$20</definedName>
    <definedName name="NAVN1985">[1]Basisindekser!$A$21:$T$21</definedName>
    <definedName name="NAVN1986">[1]Basisindekser!$A$22:$T$22</definedName>
    <definedName name="NAVN1987">[1]Basisindekser!$A$23:$T$23</definedName>
    <definedName name="NAVN1988">[1]Basisindekser!$A$24:$T$24</definedName>
    <definedName name="NAVN1989">[1]Basisindekser!$A$25:$T$25</definedName>
    <definedName name="NAVN1990">[1]Basisindekser!$A$26:$T$26</definedName>
    <definedName name="NAVN1991">[1]Basisindekser!$A$27:$T$27</definedName>
    <definedName name="NAVN1992">[1]Basisindekser!$A$28:$T$28</definedName>
    <definedName name="NAVN1993">[1]Basisindekser!$A$29:$T$29</definedName>
    <definedName name="NAVN1994">[1]Basisindekser!$A$30:$T$30</definedName>
    <definedName name="NAVN1995">[1]Basisindekser!$A$31:$T$31</definedName>
    <definedName name="NAVN1996">[1]Basisindekser!$A$32:$T$32</definedName>
    <definedName name="NAVN1997">[1]Basisindekser!$A$33:$T$33</definedName>
    <definedName name="NAVN1998">[1]Basisindekser!$A$34:$T$34</definedName>
    <definedName name="NAVN1999">[1]Basisindekser!$A$35:$T$35</definedName>
    <definedName name="NAVN2000">[1]Basisindekser!$A$36:$T$36</definedName>
    <definedName name="NAVN2001">[1]Basisindekser!$A$37:$T$37</definedName>
    <definedName name="NAVN2002">[1]Basisindekser!$A$38:$T$38</definedName>
    <definedName name="NAVN2003">[1]Basisindekser!$A$39:$T$39</definedName>
    <definedName name="NAVN2004">[1]Basisindekser!$A$40:$T$40</definedName>
    <definedName name="NAVN2005">[1]Basisindekser!$A$41:$T$41</definedName>
    <definedName name="NAVN2006">[1]Basisindekser!$A$42:$T$42</definedName>
    <definedName name="NAVN2007">[1]Basisindekser!$A$43:$T$43</definedName>
    <definedName name="NAVN2008">[1]Basisindekser!$A$44:$T$44</definedName>
    <definedName name="NAVN2009">[1]Basisindekser!$A$45:$T$45</definedName>
    <definedName name="NAVN2010">[1]Basisindekser!$A$46:$T$46</definedName>
    <definedName name="NAVN2011">[1]Basisindekser!$A$47:$T$47</definedName>
    <definedName name="_xlnm.Print_Area" localSheetId="1">'C.1'!$A$1:$G$61</definedName>
    <definedName name="_xlnm.Print_Area" localSheetId="10">'C.10'!$A$1:$Y$49</definedName>
    <definedName name="_xlnm.Print_Area" localSheetId="2">'C.2'!$A$1:$B$65</definedName>
    <definedName name="_xlnm.Print_Area" localSheetId="3">'C.3'!$A$1:$F$35</definedName>
    <definedName name="_xlnm.Print_Area" localSheetId="4">'C.4'!$A$1:$D$44</definedName>
    <definedName name="_xlnm.Print_Area" localSheetId="5">'C.5'!$A$1:$C$47</definedName>
    <definedName name="_xlnm.Print_Area" localSheetId="6">'C.6'!$A$1:$Q$47</definedName>
    <definedName name="_xlnm.Print_Area" localSheetId="7">'C.7'!$A$1:$S$46</definedName>
    <definedName name="_xlnm.Print_Area" localSheetId="8">'C.8'!$A$1:$S$48</definedName>
    <definedName name="_xlnm.Print_Area" localSheetId="9">'C.9'!$A$1:$X$49</definedName>
    <definedName name="_xlnm.Print_Titles" localSheetId="10">'C.10'!$A:$A</definedName>
    <definedName name="_xlnm.Print_Titles" localSheetId="6">'C.6'!$A:$A</definedName>
    <definedName name="_xlnm.Print_Titles" localSheetId="7">'C.7'!$A:$A</definedName>
    <definedName name="_xlnm.Print_Titles" localSheetId="8">'C.8'!$A:$A</definedName>
    <definedName name="_xlnm.Print_Titles" localSheetId="9">'C.9'!$A:$A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4" l="1"/>
  <c r="F33" i="4"/>
  <c r="D33" i="4"/>
  <c r="B6" i="15" l="1"/>
  <c r="L33" i="4"/>
  <c r="J33" i="4"/>
  <c r="C13" i="15" l="1"/>
  <c r="C12" i="15"/>
  <c r="C11" i="15"/>
  <c r="C10" i="15"/>
  <c r="C9" i="15"/>
  <c r="C8" i="15"/>
  <c r="C7" i="15"/>
  <c r="C6" i="15"/>
  <c r="C5" i="15"/>
  <c r="C4" i="15"/>
  <c r="B13" i="15" l="1"/>
  <c r="B12" i="15"/>
  <c r="B11" i="15"/>
  <c r="B10" i="15"/>
  <c r="B9" i="15"/>
  <c r="B8" i="15"/>
  <c r="B7" i="15"/>
  <c r="B5" i="15"/>
  <c r="B4" i="15"/>
</calcChain>
</file>

<file path=xl/sharedStrings.xml><?xml version="1.0" encoding="utf-8"?>
<sst xmlns="http://schemas.openxmlformats.org/spreadsheetml/2006/main" count="618" uniqueCount="156">
  <si>
    <t>År</t>
  </si>
  <si>
    <t>Tabell C.2</t>
  </si>
  <si>
    <t>Tabell C.3</t>
  </si>
  <si>
    <t>Område</t>
  </si>
  <si>
    <t>Fylke</t>
  </si>
  <si>
    <t xml:space="preserve">Antall </t>
  </si>
  <si>
    <t>Oslo</t>
  </si>
  <si>
    <t>Østlandet ellers</t>
  </si>
  <si>
    <t>Rogaland</t>
  </si>
  <si>
    <t>Agder og Rogaland</t>
  </si>
  <si>
    <t>Hordaland</t>
  </si>
  <si>
    <t>Sogn og Fjordane</t>
  </si>
  <si>
    <t>Møre og Romsdal</t>
  </si>
  <si>
    <t>Vestlandet</t>
  </si>
  <si>
    <t>Trøndelag</t>
  </si>
  <si>
    <t>Nordland</t>
  </si>
  <si>
    <t>Troms</t>
  </si>
  <si>
    <t>Finnmark</t>
  </si>
  <si>
    <t>Nord-Norge</t>
  </si>
  <si>
    <t>Totalt</t>
  </si>
  <si>
    <t>Tabell C.4</t>
  </si>
  <si>
    <t>Antall</t>
  </si>
  <si>
    <t>Tabell C.5</t>
  </si>
  <si>
    <t>Tabell C.6</t>
  </si>
  <si>
    <t>Land</t>
  </si>
  <si>
    <t>Australia</t>
  </si>
  <si>
    <t>Belgia</t>
  </si>
  <si>
    <t>Canada</t>
  </si>
  <si>
    <t>Danmark</t>
  </si>
  <si>
    <t>Finland</t>
  </si>
  <si>
    <t>Frankrike</t>
  </si>
  <si>
    <t>Hellas</t>
  </si>
  <si>
    <t>Irland</t>
  </si>
  <si>
    <t>Island</t>
  </si>
  <si>
    <t>Italia</t>
  </si>
  <si>
    <t>Japan</t>
  </si>
  <si>
    <t>Luxemburg</t>
  </si>
  <si>
    <t>..</t>
  </si>
  <si>
    <t>Mexico</t>
  </si>
  <si>
    <t>Nederland</t>
  </si>
  <si>
    <t>New Zealand</t>
  </si>
  <si>
    <t>Norge</t>
  </si>
  <si>
    <t>Polen</t>
  </si>
  <si>
    <t>Portugal</t>
  </si>
  <si>
    <t>Spania</t>
  </si>
  <si>
    <t>Storbritannia</t>
  </si>
  <si>
    <t>Sveits</t>
  </si>
  <si>
    <t>Sverige</t>
  </si>
  <si>
    <t>Tyrkia</t>
  </si>
  <si>
    <t>Tyskland</t>
  </si>
  <si>
    <t>Ungarn</t>
  </si>
  <si>
    <t>USA</t>
  </si>
  <si>
    <t>Østerrike</t>
  </si>
  <si>
    <t>Tabell C.7</t>
  </si>
  <si>
    <t>Tsjekkia</t>
  </si>
  <si>
    <t>Tabell C.8</t>
  </si>
  <si>
    <t>Tabell C.9</t>
  </si>
  <si>
    <t>BNP</t>
  </si>
  <si>
    <t>Kilde: SSB</t>
  </si>
  <si>
    <t>Korea</t>
  </si>
  <si>
    <r>
      <t>1</t>
    </r>
    <r>
      <rPr>
        <sz val="8"/>
        <rFont val="Arial"/>
        <family val="2"/>
      </rPr>
      <t xml:space="preserve"> Tall for bruttonasjonalproduktet følger den internasjonale definisjon av Gross </t>
    </r>
  </si>
  <si>
    <t xml:space="preserve">Domestic Product ("A System of National Accounts", United Nations, New York 1968) </t>
  </si>
  <si>
    <t xml:space="preserve">Tabell C.1 </t>
  </si>
  <si>
    <r>
      <t>2006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</si>
  <si>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Fra 2006 ble aldersgrensen for å bli med i Arbeidskraftsundersøkelsen (AKU) senket fra 16 til 15 år.</t>
    </r>
  </si>
  <si>
    <t>Samtidig ble aldersdefinisjonen endret fra alder ved utgangen av året til alder på referansetidspunktene</t>
  </si>
  <si>
    <t>for undersøkelsen. Antall sysselsatte i 2006 med gammel definisjon er 2 354.</t>
  </si>
  <si>
    <t>Russland</t>
  </si>
  <si>
    <t>Kina</t>
  </si>
  <si>
    <t>Sør-Afrika</t>
  </si>
  <si>
    <t>Israel</t>
  </si>
  <si>
    <t>2007</t>
  </si>
  <si>
    <t>Argentina</t>
  </si>
  <si>
    <t>Romania</t>
  </si>
  <si>
    <t>Singapore</t>
  </si>
  <si>
    <t>Slovakia</t>
  </si>
  <si>
    <t>Slovenia</t>
  </si>
  <si>
    <t>Taiwan</t>
  </si>
  <si>
    <t>Totalt OECD</t>
  </si>
  <si>
    <t>Tabell C.10</t>
  </si>
  <si>
    <t>Milliarder kroner.</t>
  </si>
  <si>
    <t xml:space="preserve">Kjøpekraftpariteter (Purchasing Power Parities – PPP) mot US$ </t>
  </si>
  <si>
    <t>Nummer</t>
  </si>
  <si>
    <t>Navn</t>
  </si>
  <si>
    <t>Merknad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</si>
  <si>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</si>
  <si>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</si>
  <si>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</si>
  <si>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</si>
  <si>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</si>
  <si>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</si>
  <si>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</si>
  <si>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</si>
  <si>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</si>
  <si>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</si>
  <si>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Folketall per 01.01</t>
  </si>
  <si>
    <t>Middel-folkemengde</t>
  </si>
  <si>
    <t>Chile</t>
  </si>
  <si>
    <t>Estland</t>
  </si>
  <si>
    <t>Indeks</t>
  </si>
  <si>
    <t>og framgår av Nasjonalregnskapet. Reviderte tall i hht Statistisk Sentralbyrås hovedrevisjon av BNP i november 2014.</t>
  </si>
  <si>
    <t>Latvia</t>
  </si>
  <si>
    <r>
      <t>Bruttonasjonalprodukt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Norge 1970–2018 i løpende priser. </t>
    </r>
  </si>
  <si>
    <t>Totalt antall per område</t>
  </si>
  <si>
    <t>Trøndelag (2018 - )</t>
  </si>
  <si>
    <t>Nord-Trøndelag ( - 2017)</t>
  </si>
  <si>
    <t>Sør-Trøndelag ( - 2017)</t>
  </si>
  <si>
    <r>
      <t>2018</t>
    </r>
    <r>
      <rPr>
        <vertAlign val="superscript"/>
        <sz val="10"/>
        <rFont val="Arial"/>
        <family val="2"/>
      </rPr>
      <t>2</t>
    </r>
  </si>
  <si>
    <t>https://www.ssb.no/arbeid-og-lonn/artikler-og-publikasjoner/ny-metode-gir-bedre-aku-tall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</si>
  <si>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Fra 2018 er det tatt i bruk en ny estimeringsmetode, tallene er revidert tilbake til 2006. For mer informasjon se egen artikkel:</t>
    </r>
  </si>
  <si>
    <t>Litauen</t>
  </si>
  <si>
    <r>
      <t>Prisindeks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for FoU-utgifter i Norge 1970–2021 (2015 = 100).</t>
    </r>
  </si>
  <si>
    <t>2020*</t>
  </si>
  <si>
    <t>2021*</t>
  </si>
  <si>
    <t>* Foreløpige tall</t>
  </si>
  <si>
    <t>Kilde: SSB per mars 2022</t>
  </si>
  <si>
    <t>Sist oppdatert 23.03.2022</t>
  </si>
  <si>
    <t>C-tabeller Statistiske basistall 2021</t>
  </si>
  <si>
    <t>Innbyggertall i Norge etter område/fylke per 01.01. 2017-2021</t>
  </si>
  <si>
    <r>
      <t>1</t>
    </r>
    <r>
      <rPr>
        <sz val="9"/>
        <rFont val="Arial"/>
        <family val="2"/>
      </rPr>
      <t xml:space="preserve"> Fastprisberegningen er basert på prisindeksen for produksjon i næring 72 Forskning og utviklingsarbeid i nasjonalregnskapet.</t>
    </r>
  </si>
  <si>
    <t>* Foreløpige tall.</t>
  </si>
  <si>
    <t>Akershus (-2019)</t>
  </si>
  <si>
    <t>Østfold (-2019)</t>
  </si>
  <si>
    <t>Hedmark (-2019)</t>
  </si>
  <si>
    <t>Oppland (-2019)</t>
  </si>
  <si>
    <t>Buskerud (-2019)</t>
  </si>
  <si>
    <t>Vestfold (-2019)</t>
  </si>
  <si>
    <t>Telemark (-2019)</t>
  </si>
  <si>
    <t>Innlandet (2020-)</t>
  </si>
  <si>
    <t>Viken (2020-)</t>
  </si>
  <si>
    <t>Vestfold og Telemark (2020-)</t>
  </si>
  <si>
    <t>Agder (2020-)</t>
  </si>
  <si>
    <t>Aust-Agder (-2019)</t>
  </si>
  <si>
    <t>Vest-Agder (-2019)</t>
  </si>
  <si>
    <t>Vestland (2020-)</t>
  </si>
  <si>
    <t>Troms og Finnmark (2020-)</t>
  </si>
  <si>
    <t>Sist oppdatert 24.03.2022</t>
  </si>
  <si>
    <t>Innbyggertall per 01.01 og middel-folkemengde i Norge 1970–2021.</t>
  </si>
  <si>
    <t>Sist oppdatert 24.03.2021</t>
  </si>
  <si>
    <t>Colombia</t>
  </si>
  <si>
    <t>i land OECD samler statistikk for 1981–2020.</t>
  </si>
  <si>
    <t>Kilde: OECD – Main Science and Technology Indicators</t>
  </si>
  <si>
    <t>Implisitte BNP-prisindekser (2015 = 1,00) i land OECD samler statistikk for 1981–2020.</t>
  </si>
  <si>
    <t xml:space="preserve">Brutto nasjonalprodukt (BNP) i mill. NOK i land OECD samler statistikk for 1981–2020. </t>
  </si>
  <si>
    <t>European Union – 27 land (fra 01/02/2020)</t>
  </si>
  <si>
    <t>Folketall i 1 000 i land OECD samler statistikk for 1981–2020.</t>
  </si>
  <si>
    <t>Arbeidskraft i 1 000 i land OECD samler statistikk for 1981–2020.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</si>
  <si>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</si>
  <si>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</si>
  <si>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</si>
  <si>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</si>
  <si>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</si>
  <si>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</si>
  <si>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</si>
  <si>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Innhold og tegnforklaring</t>
  </si>
  <si>
    <t>Sysselsatte i 1 000 i Norge 1970–2021. Årsgjennomsnitt.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</si>
</sst>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0.0"/>
    <numFmt numFmtId="167" formatCode="General_)"/>
    <numFmt numFmtId="168" formatCode="_ * #,##0.0_ ;_ * \-#,##0.0_ ;_ * &quot;-&quot;??_ ;_ @_ "/>
    <numFmt numFmtId="169" formatCode="_ * #,##0_ ;_ * \-#,##0_ ;_ * &quot;-&quot;??_ ;_ @_ "/>
    <numFmt numFmtId="170" formatCode="0.0000"/>
    <numFmt numFmtId="171" formatCode="#,##0_ ;\-#,##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Calibri"/>
      <family val="2"/>
      <scheme val="minor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Helvetica"/>
    </font>
    <font>
      <u/>
      <sz val="10"/>
      <color indexed="12"/>
      <name val="Helvetica"/>
    </font>
    <font>
      <b/>
      <sz val="12"/>
      <color indexed="12"/>
      <name val="Calibri"/>
      <family val="2"/>
    </font>
    <font>
      <sz val="11"/>
      <color rgb="FF000000"/>
      <name val="Calibri"/>
      <family val="2"/>
    </font>
    <font>
      <sz val="9"/>
      <color rgb="FF333333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indexed="10"/>
      </right>
      <top style="thin">
        <color indexed="10"/>
      </top>
      <bottom style="double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double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 style="double">
        <color rgb="FFFF0000"/>
      </bottom>
      <diagonal/>
    </border>
    <border>
      <left style="thin">
        <color indexed="10"/>
      </left>
      <right/>
      <top/>
      <bottom style="double">
        <color rgb="FFFF0000"/>
      </bottom>
      <diagonal/>
    </border>
    <border>
      <left style="thin">
        <color indexed="1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indexed="10"/>
      </left>
      <right style="double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</borders>
  <cellStyleXfs count="22">
    <xf numFmtId="0" fontId="0" fillId="0" borderId="0"/>
    <xf numFmtId="0" fontId="5" fillId="0" borderId="0"/>
    <xf numFmtId="0" fontId="6" fillId="0" borderId="0">
      <alignment horizontal="left"/>
    </xf>
    <xf numFmtId="0" fontId="11" fillId="3" borderId="4">
      <alignment horizontal="right" vertical="center"/>
    </xf>
    <xf numFmtId="0" fontId="7" fillId="3" borderId="2">
      <alignment horizontal="left" vertical="center" wrapText="1"/>
    </xf>
    <xf numFmtId="1" fontId="10" fillId="0" borderId="2"/>
    <xf numFmtId="0" fontId="8" fillId="0" borderId="0"/>
    <xf numFmtId="0" fontId="9" fillId="0" borderId="0"/>
    <xf numFmtId="0" fontId="7" fillId="3" borderId="0"/>
    <xf numFmtId="0" fontId="3" fillId="0" borderId="0"/>
    <xf numFmtId="0" fontId="4" fillId="0" borderId="0"/>
    <xf numFmtId="0" fontId="7" fillId="0" borderId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0" fontId="1" fillId="0" borderId="0"/>
    <xf numFmtId="167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 applyNumberFormat="0" applyBorder="0" applyAlignment="0"/>
    <xf numFmtId="165" fontId="7" fillId="3" borderId="7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5" fillId="2" borderId="0" xfId="1" applyFill="1"/>
    <xf numFmtId="0" fontId="0" fillId="2" borderId="0" xfId="0" applyFill="1"/>
    <xf numFmtId="0" fontId="10" fillId="2" borderId="0" xfId="0" applyFont="1" applyFill="1"/>
    <xf numFmtId="0" fontId="8" fillId="2" borderId="0" xfId="6" applyFont="1" applyFill="1"/>
    <xf numFmtId="0" fontId="7" fillId="2" borderId="0" xfId="0" applyFont="1" applyFill="1"/>
    <xf numFmtId="0" fontId="9" fillId="2" borderId="0" xfId="7" applyFill="1" applyAlignment="1"/>
    <xf numFmtId="0" fontId="13" fillId="2" borderId="0" xfId="7" applyFont="1" applyFill="1" applyAlignment="1"/>
    <xf numFmtId="0" fontId="9" fillId="2" borderId="0" xfId="7" applyFont="1" applyFill="1" applyAlignment="1"/>
    <xf numFmtId="0" fontId="0" fillId="2" borderId="0" xfId="0" applyFill="1" applyBorder="1"/>
    <xf numFmtId="0" fontId="11" fillId="2" borderId="4" xfId="3" applyFill="1" applyBorder="1" applyAlignment="1">
      <alignment horizontal="right" vertical="center"/>
    </xf>
    <xf numFmtId="0" fontId="10" fillId="2" borderId="0" xfId="0" applyFont="1" applyFill="1" applyBorder="1"/>
    <xf numFmtId="0" fontId="11" fillId="2" borderId="5" xfId="3" applyFill="1" applyBorder="1" applyAlignment="1">
      <alignment horizontal="left" vertical="center"/>
    </xf>
    <xf numFmtId="0" fontId="7" fillId="2" borderId="2" xfId="4" applyFill="1" applyBorder="1">
      <alignment horizontal="left" vertical="center" wrapText="1"/>
    </xf>
    <xf numFmtId="1" fontId="10" fillId="2" borderId="2" xfId="5" applyFill="1" applyBorder="1"/>
    <xf numFmtId="3" fontId="7" fillId="2" borderId="0" xfId="4" applyNumberFormat="1" applyFill="1" applyBorder="1">
      <alignment horizontal="left" vertical="center" wrapText="1"/>
    </xf>
    <xf numFmtId="0" fontId="7" fillId="2" borderId="2" xfId="4" applyFill="1" applyBorder="1" applyAlignment="1">
      <alignment horizontal="left" vertical="center"/>
    </xf>
    <xf numFmtId="0" fontId="7" fillId="2" borderId="2" xfId="4" quotePrefix="1" applyFont="1" applyFill="1" applyBorder="1" applyAlignment="1">
      <alignment horizontal="left" vertical="center"/>
    </xf>
    <xf numFmtId="0" fontId="5" fillId="2" borderId="0" xfId="1" quotePrefix="1" applyFont="1" applyFill="1" applyAlignment="1">
      <alignment horizontal="left"/>
    </xf>
    <xf numFmtId="0" fontId="7" fillId="2" borderId="0" xfId="4" quotePrefix="1" applyFont="1" applyFill="1" applyBorder="1" applyAlignment="1">
      <alignment horizontal="left" vertical="center"/>
    </xf>
    <xf numFmtId="0" fontId="6" fillId="2" borderId="0" xfId="2" quotePrefix="1" applyFont="1" applyFill="1" applyAlignment="1">
      <alignment horizontal="left"/>
    </xf>
    <xf numFmtId="0" fontId="7" fillId="2" borderId="0" xfId="4" applyFill="1" applyBorder="1" applyAlignment="1">
      <alignment horizontal="left" vertical="center"/>
    </xf>
    <xf numFmtId="0" fontId="14" fillId="2" borderId="0" xfId="0" applyFont="1" applyFill="1"/>
    <xf numFmtId="0" fontId="13" fillId="2" borderId="0" xfId="0" quotePrefix="1" applyFont="1" applyFill="1" applyAlignment="1">
      <alignment horizontal="left"/>
    </xf>
    <xf numFmtId="0" fontId="9" fillId="2" borderId="0" xfId="6" quotePrefix="1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1" fillId="2" borderId="1" xfId="3" applyFill="1" applyBorder="1" applyAlignment="1">
      <alignment horizontal="right" vertical="center"/>
    </xf>
    <xf numFmtId="0" fontId="7" fillId="2" borderId="0" xfId="0" applyFont="1" applyFill="1" applyBorder="1"/>
    <xf numFmtId="0" fontId="7" fillId="2" borderId="0" xfId="4" applyFill="1" applyBorder="1">
      <alignment horizontal="left" vertical="center" wrapText="1"/>
    </xf>
    <xf numFmtId="0" fontId="7" fillId="2" borderId="0" xfId="8" applyFill="1"/>
    <xf numFmtId="0" fontId="7" fillId="2" borderId="0" xfId="8" applyFill="1" applyBorder="1"/>
    <xf numFmtId="0" fontId="10" fillId="2" borderId="0" xfId="8" applyFont="1" applyFill="1"/>
    <xf numFmtId="0" fontId="7" fillId="2" borderId="0" xfId="8" applyFill="1" applyAlignment="1">
      <alignment wrapText="1"/>
    </xf>
    <xf numFmtId="0" fontId="7" fillId="2" borderId="0" xfId="8" applyFont="1" applyFill="1" applyAlignment="1"/>
    <xf numFmtId="0" fontId="13" fillId="2" borderId="0" xfId="8" applyFont="1" applyFill="1"/>
    <xf numFmtId="3" fontId="16" fillId="0" borderId="0" xfId="11" applyNumberFormat="1" applyFont="1" applyBorder="1" applyAlignment="1">
      <alignment horizontal="right"/>
    </xf>
    <xf numFmtId="165" fontId="7" fillId="2" borderId="0" xfId="8" applyNumberFormat="1" applyFill="1" applyBorder="1"/>
    <xf numFmtId="0" fontId="11" fillId="2" borderId="9" xfId="3" applyFill="1" applyBorder="1" applyAlignment="1">
      <alignment horizontal="right" vertical="center"/>
    </xf>
    <xf numFmtId="0" fontId="11" fillId="2" borderId="11" xfId="3" applyFill="1" applyBorder="1" applyAlignment="1">
      <alignment horizontal="right" vertical="center"/>
    </xf>
    <xf numFmtId="0" fontId="11" fillId="2" borderId="8" xfId="3" applyFill="1" applyBorder="1" applyAlignment="1">
      <alignment horizontal="left" vertical="center"/>
    </xf>
    <xf numFmtId="0" fontId="7" fillId="2" borderId="0" xfId="4" applyFont="1" applyFill="1" applyBorder="1">
      <alignment horizontal="left" vertical="center" wrapText="1"/>
    </xf>
    <xf numFmtId="1" fontId="7" fillId="2" borderId="0" xfId="5" applyFont="1" applyFill="1" applyBorder="1"/>
    <xf numFmtId="0" fontId="10" fillId="2" borderId="0" xfId="4" applyFont="1" applyFill="1" applyBorder="1">
      <alignment horizontal="left" vertical="center" wrapText="1"/>
    </xf>
    <xf numFmtId="0" fontId="11" fillId="2" borderId="14" xfId="3" applyFill="1" applyBorder="1" applyAlignment="1">
      <alignment horizontal="right" vertical="center"/>
    </xf>
    <xf numFmtId="0" fontId="17" fillId="3" borderId="0" xfId="1" applyFont="1" applyFill="1"/>
    <xf numFmtId="0" fontId="0" fillId="3" borderId="0" xfId="0" applyFill="1"/>
    <xf numFmtId="0" fontId="10" fillId="3" borderId="15" xfId="0" applyFont="1" applyFill="1" applyBorder="1"/>
    <xf numFmtId="0" fontId="18" fillId="3" borderId="0" xfId="12" applyFill="1"/>
    <xf numFmtId="0" fontId="9" fillId="0" borderId="0" xfId="7" quotePrefix="1" applyFont="1" applyFill="1" applyAlignment="1">
      <alignment horizontal="left"/>
    </xf>
    <xf numFmtId="0" fontId="7" fillId="3" borderId="0" xfId="8" quotePrefix="1"/>
    <xf numFmtId="0" fontId="7" fillId="3" borderId="0" xfId="8"/>
    <xf numFmtId="0" fontId="10" fillId="3" borderId="0" xfId="0" applyFont="1" applyFill="1"/>
    <xf numFmtId="166" fontId="7" fillId="2" borderId="0" xfId="8" applyNumberFormat="1" applyFill="1"/>
    <xf numFmtId="165" fontId="7" fillId="2" borderId="0" xfId="8" applyNumberFormat="1" applyFill="1"/>
    <xf numFmtId="0" fontId="1" fillId="0" borderId="0" xfId="15" applyAlignment="1" applyProtection="1">
      <alignment horizontal="right"/>
      <protection locked="0"/>
    </xf>
    <xf numFmtId="0" fontId="7" fillId="0" borderId="0" xfId="0" applyFont="1" applyFill="1"/>
    <xf numFmtId="165" fontId="7" fillId="2" borderId="0" xfId="4" applyNumberFormat="1" applyFont="1" applyFill="1" applyBorder="1" applyAlignment="1">
      <alignment horizontal="right" vertical="center"/>
    </xf>
    <xf numFmtId="0" fontId="0" fillId="0" borderId="0" xfId="0" applyFill="1"/>
    <xf numFmtId="0" fontId="10" fillId="0" borderId="0" xfId="0" applyFont="1" applyFill="1"/>
    <xf numFmtId="3" fontId="0" fillId="0" borderId="0" xfId="0" applyNumberFormat="1" applyFill="1" applyBorder="1"/>
    <xf numFmtId="0" fontId="0" fillId="0" borderId="0" xfId="0" applyFill="1" applyBorder="1"/>
    <xf numFmtId="2" fontId="7" fillId="0" borderId="0" xfId="11" applyNumberFormat="1" applyFont="1" applyBorder="1" applyAlignment="1"/>
    <xf numFmtId="2" fontId="10" fillId="0" borderId="0" xfId="11" applyNumberFormat="1" applyFont="1" applyBorder="1" applyAlignment="1"/>
    <xf numFmtId="0" fontId="11" fillId="2" borderId="3" xfId="3" applyFill="1" applyBorder="1" applyAlignment="1">
      <alignment horizontal="right" vertical="center"/>
    </xf>
    <xf numFmtId="0" fontId="11" fillId="2" borderId="6" xfId="3" applyFill="1" applyBorder="1" applyAlignment="1">
      <alignment horizontal="right" vertical="center"/>
    </xf>
    <xf numFmtId="0" fontId="11" fillId="2" borderId="18" xfId="3" applyFill="1" applyBorder="1" applyAlignment="1">
      <alignment horizontal="right" vertical="center"/>
    </xf>
    <xf numFmtId="0" fontId="11" fillId="2" borderId="19" xfId="3" applyFill="1" applyBorder="1" applyAlignment="1">
      <alignment horizontal="right" vertical="center"/>
    </xf>
    <xf numFmtId="0" fontId="11" fillId="2" borderId="20" xfId="3" applyFill="1" applyBorder="1" applyAlignment="1">
      <alignment horizontal="right" vertical="center"/>
    </xf>
    <xf numFmtId="2" fontId="7" fillId="0" borderId="12" xfId="11" applyNumberFormat="1" applyFont="1" applyBorder="1" applyAlignment="1">
      <alignment horizontal="right"/>
    </xf>
    <xf numFmtId="2" fontId="7" fillId="0" borderId="13" xfId="11" applyNumberFormat="1" applyFont="1" applyBorder="1" applyAlignment="1">
      <alignment horizontal="right"/>
    </xf>
    <xf numFmtId="2" fontId="10" fillId="0" borderId="13" xfId="11" applyNumberFormat="1" applyFont="1" applyBorder="1" applyAlignment="1">
      <alignment horizontal="right"/>
    </xf>
    <xf numFmtId="2" fontId="7" fillId="0" borderId="18" xfId="11" applyNumberFormat="1" applyFont="1" applyBorder="1" applyAlignment="1">
      <alignment horizontal="right"/>
    </xf>
    <xf numFmtId="2" fontId="7" fillId="0" borderId="10" xfId="11" applyNumberFormat="1" applyFont="1" applyBorder="1" applyAlignment="1">
      <alignment horizontal="right"/>
    </xf>
    <xf numFmtId="2" fontId="10" fillId="0" borderId="10" xfId="11" applyNumberFormat="1" applyFont="1" applyBorder="1" applyAlignment="1">
      <alignment horizontal="right"/>
    </xf>
    <xf numFmtId="0" fontId="7" fillId="3" borderId="0" xfId="4" applyBorder="1">
      <alignment horizontal="left" vertical="center" wrapText="1"/>
    </xf>
    <xf numFmtId="0" fontId="7" fillId="2" borderId="10" xfId="4" applyFill="1" applyBorder="1">
      <alignment horizontal="left" vertical="center" wrapText="1"/>
    </xf>
    <xf numFmtId="0" fontId="0" fillId="2" borderId="10" xfId="0" applyFill="1" applyBorder="1"/>
    <xf numFmtId="170" fontId="7" fillId="2" borderId="13" xfId="4" applyNumberFormat="1" applyFill="1" applyBorder="1" applyAlignment="1">
      <alignment horizontal="right" vertical="center"/>
    </xf>
    <xf numFmtId="170" fontId="7" fillId="2" borderId="12" xfId="4" applyNumberFormat="1" applyFill="1" applyBorder="1" applyAlignment="1">
      <alignment horizontal="right" vertical="center"/>
    </xf>
    <xf numFmtId="170" fontId="0" fillId="2" borderId="13" xfId="0" applyNumberFormat="1" applyFill="1" applyBorder="1"/>
    <xf numFmtId="170" fontId="7" fillId="2" borderId="13" xfId="5" applyNumberFormat="1" applyFont="1" applyFill="1" applyBorder="1" applyAlignment="1">
      <alignment horizontal="right"/>
    </xf>
    <xf numFmtId="170" fontId="7" fillId="2" borderId="13" xfId="4" applyNumberFormat="1" applyFont="1" applyFill="1" applyBorder="1" applyAlignment="1">
      <alignment horizontal="right" vertical="center"/>
    </xf>
    <xf numFmtId="170" fontId="7" fillId="2" borderId="13" xfId="0" applyNumberFormat="1" applyFont="1" applyFill="1" applyBorder="1"/>
    <xf numFmtId="170" fontId="10" fillId="2" borderId="13" xfId="4" applyNumberFormat="1" applyFont="1" applyFill="1" applyBorder="1" applyAlignment="1">
      <alignment horizontal="right" vertical="center"/>
    </xf>
    <xf numFmtId="170" fontId="10" fillId="2" borderId="13" xfId="0" applyNumberFormat="1" applyFont="1" applyFill="1" applyBorder="1"/>
    <xf numFmtId="170" fontId="0" fillId="2" borderId="10" xfId="0" applyNumberFormat="1" applyFill="1" applyBorder="1"/>
    <xf numFmtId="170" fontId="7" fillId="2" borderId="10" xfId="0" applyNumberFormat="1" applyFont="1" applyFill="1" applyBorder="1"/>
    <xf numFmtId="170" fontId="10" fillId="2" borderId="10" xfId="0" applyNumberFormat="1" applyFont="1" applyFill="1" applyBorder="1"/>
    <xf numFmtId="3" fontId="7" fillId="2" borderId="0" xfId="4" applyNumberFormat="1" applyFill="1" applyBorder="1" applyAlignment="1">
      <alignment horizontal="left" vertical="center"/>
    </xf>
    <xf numFmtId="3" fontId="7" fillId="0" borderId="12" xfId="11" applyNumberFormat="1" applyFont="1" applyBorder="1" applyAlignment="1">
      <alignment horizontal="right"/>
    </xf>
    <xf numFmtId="3" fontId="7" fillId="0" borderId="13" xfId="11" applyNumberFormat="1" applyFont="1" applyBorder="1" applyAlignment="1">
      <alignment horizontal="right"/>
    </xf>
    <xf numFmtId="3" fontId="10" fillId="0" borderId="13" xfId="11" applyNumberFormat="1" applyFont="1" applyBorder="1" applyAlignment="1">
      <alignment horizontal="right"/>
    </xf>
    <xf numFmtId="3" fontId="7" fillId="0" borderId="18" xfId="11" applyNumberFormat="1" applyFont="1" applyBorder="1" applyAlignment="1">
      <alignment horizontal="right"/>
    </xf>
    <xf numFmtId="3" fontId="7" fillId="0" borderId="10" xfId="11" applyNumberFormat="1" applyFont="1" applyBorder="1" applyAlignment="1">
      <alignment horizontal="right"/>
    </xf>
    <xf numFmtId="3" fontId="10" fillId="0" borderId="10" xfId="11" applyNumberFormat="1" applyFont="1" applyBorder="1" applyAlignment="1">
      <alignment horizontal="right"/>
    </xf>
    <xf numFmtId="0" fontId="11" fillId="2" borderId="5" xfId="3" applyFont="1" applyFill="1" applyBorder="1" applyAlignment="1">
      <alignment horizontal="left" vertical="center"/>
    </xf>
    <xf numFmtId="0" fontId="11" fillId="2" borderId="3" xfId="3" applyFont="1" applyFill="1" applyBorder="1" applyAlignment="1">
      <alignment horizontal="right" vertical="center"/>
    </xf>
    <xf numFmtId="0" fontId="11" fillId="2" borderId="18" xfId="3" applyFont="1" applyFill="1" applyBorder="1" applyAlignment="1">
      <alignment horizontal="right" vertical="center"/>
    </xf>
    <xf numFmtId="0" fontId="11" fillId="2" borderId="19" xfId="3" applyFont="1" applyFill="1" applyBorder="1" applyAlignment="1">
      <alignment horizontal="right" vertical="center"/>
    </xf>
    <xf numFmtId="0" fontId="11" fillId="2" borderId="6" xfId="3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left" vertical="center"/>
    </xf>
    <xf numFmtId="0" fontId="11" fillId="2" borderId="21" xfId="3" applyFill="1" applyBorder="1" applyAlignment="1">
      <alignment horizontal="right" vertical="center"/>
    </xf>
    <xf numFmtId="0" fontId="7" fillId="3" borderId="16" xfId="0" applyFont="1" applyFill="1" applyBorder="1"/>
    <xf numFmtId="0" fontId="0" fillId="3" borderId="17" xfId="0" applyFill="1" applyBorder="1"/>
    <xf numFmtId="0" fontId="10" fillId="3" borderId="22" xfId="0" applyFont="1" applyFill="1" applyBorder="1"/>
    <xf numFmtId="0" fontId="7" fillId="3" borderId="17" xfId="0" applyFont="1" applyFill="1" applyBorder="1"/>
    <xf numFmtId="0" fontId="7" fillId="2" borderId="0" xfId="18" applyFill="1"/>
    <xf numFmtId="168" fontId="7" fillId="2" borderId="0" xfId="13" applyNumberFormat="1" applyFont="1" applyFill="1"/>
    <xf numFmtId="0" fontId="11" fillId="3" borderId="5" xfId="3" quotePrefix="1" applyFill="1" applyBorder="1" applyAlignment="1">
      <alignment horizontal="left" vertical="center"/>
    </xf>
    <xf numFmtId="0" fontId="7" fillId="3" borderId="2" xfId="4">
      <alignment horizontal="left" vertical="center" wrapText="1"/>
    </xf>
    <xf numFmtId="0" fontId="11" fillId="3" borderId="4" xfId="3" quotePrefix="1">
      <alignment horizontal="right" vertical="center"/>
    </xf>
    <xf numFmtId="0" fontId="7" fillId="2" borderId="0" xfId="8" applyFill="1" applyAlignment="1">
      <alignment horizontal="right"/>
    </xf>
    <xf numFmtId="0" fontId="6" fillId="2" borderId="0" xfId="2" applyFont="1" applyFill="1" applyAlignment="1">
      <alignment horizontal="right"/>
    </xf>
    <xf numFmtId="0" fontId="11" fillId="2" borderId="4" xfId="3" applyFont="1" applyFill="1" applyBorder="1" applyAlignment="1">
      <alignment horizontal="right" vertical="center"/>
    </xf>
    <xf numFmtId="165" fontId="7" fillId="2" borderId="0" xfId="4" applyNumberFormat="1" applyFill="1" applyBorder="1" applyAlignment="1">
      <alignment horizontal="right" vertical="center" wrapText="1"/>
    </xf>
    <xf numFmtId="0" fontId="9" fillId="2" borderId="0" xfId="7" applyFont="1" applyFill="1" applyAlignment="1">
      <alignment horizontal="right"/>
    </xf>
    <xf numFmtId="0" fontId="9" fillId="0" borderId="0" xfId="7" applyFont="1" applyFill="1" applyAlignment="1">
      <alignment horizontal="right"/>
    </xf>
    <xf numFmtId="0" fontId="9" fillId="2" borderId="0" xfId="7" applyFill="1" applyAlignment="1">
      <alignment horizontal="right"/>
    </xf>
    <xf numFmtId="0" fontId="15" fillId="0" borderId="0" xfId="8" quotePrefix="1" applyFont="1" applyFill="1" applyAlignment="1">
      <alignment horizontal="left"/>
    </xf>
    <xf numFmtId="0" fontId="7" fillId="0" borderId="0" xfId="8" applyFill="1" applyAlignment="1">
      <alignment horizontal="right"/>
    </xf>
    <xf numFmtId="3" fontId="7" fillId="2" borderId="0" xfId="4" applyNumberFormat="1" applyFill="1" applyBorder="1" applyAlignment="1">
      <alignment vertical="center" wrapText="1"/>
    </xf>
    <xf numFmtId="169" fontId="0" fillId="2" borderId="7" xfId="13" applyNumberFormat="1" applyFont="1" applyFill="1" applyBorder="1" applyAlignment="1"/>
    <xf numFmtId="3" fontId="0" fillId="0" borderId="7" xfId="0" applyNumberFormat="1" applyBorder="1" applyAlignment="1"/>
    <xf numFmtId="0" fontId="7" fillId="3" borderId="0" xfId="8"/>
    <xf numFmtId="0" fontId="7" fillId="3" borderId="0" xfId="8"/>
    <xf numFmtId="166" fontId="7" fillId="3" borderId="0" xfId="8" applyNumberFormat="1"/>
    <xf numFmtId="169" fontId="0" fillId="2" borderId="0" xfId="13" applyNumberFormat="1" applyFont="1" applyFill="1"/>
    <xf numFmtId="169" fontId="0" fillId="2" borderId="0" xfId="0" applyNumberFormat="1" applyFill="1"/>
    <xf numFmtId="169" fontId="7" fillId="2" borderId="0" xfId="13" applyNumberFormat="1" applyFont="1" applyFill="1" applyBorder="1" applyAlignment="1">
      <alignment horizontal="left" vertical="center"/>
    </xf>
    <xf numFmtId="165" fontId="7" fillId="2" borderId="0" xfId="8" applyNumberFormat="1" applyFont="1" applyFill="1" applyAlignment="1"/>
    <xf numFmtId="0" fontId="6" fillId="2" borderId="0" xfId="2" quotePrefix="1" applyFont="1" applyFill="1" applyAlignment="1">
      <alignment horizontal="left"/>
    </xf>
    <xf numFmtId="0" fontId="9" fillId="2" borderId="0" xfId="7" applyFont="1" applyFill="1"/>
    <xf numFmtId="0" fontId="6" fillId="2" borderId="24" xfId="2" quotePrefix="1" applyFont="1" applyFill="1" applyBorder="1" applyAlignment="1">
      <alignment horizontal="left"/>
    </xf>
    <xf numFmtId="0" fontId="10" fillId="2" borderId="24" xfId="0" applyFont="1" applyFill="1" applyBorder="1"/>
    <xf numFmtId="0" fontId="7" fillId="2" borderId="30" xfId="4" applyFill="1" applyBorder="1">
      <alignment horizontal="left" vertical="center" wrapText="1"/>
    </xf>
    <xf numFmtId="0" fontId="0" fillId="2" borderId="33" xfId="0" applyFill="1" applyBorder="1"/>
    <xf numFmtId="0" fontId="0" fillId="2" borderId="34" xfId="0" applyFill="1" applyBorder="1"/>
    <xf numFmtId="1" fontId="10" fillId="2" borderId="35" xfId="5" applyFill="1" applyBorder="1"/>
    <xf numFmtId="0" fontId="7" fillId="2" borderId="35" xfId="4" applyFill="1" applyBorder="1" applyAlignment="1">
      <alignment horizontal="left" vertical="center"/>
    </xf>
    <xf numFmtId="0" fontId="7" fillId="2" borderId="36" xfId="4" applyFill="1" applyBorder="1" applyAlignment="1">
      <alignment horizontal="left" vertical="center"/>
    </xf>
    <xf numFmtId="0" fontId="7" fillId="2" borderId="30" xfId="4" applyFont="1" applyFill="1" applyBorder="1">
      <alignment horizontal="left" vertical="center" wrapText="1"/>
    </xf>
    <xf numFmtId="3" fontId="7" fillId="2" borderId="30" xfId="4" applyNumberFormat="1" applyFill="1" applyBorder="1" applyAlignment="1">
      <alignment horizontal="right" vertical="center"/>
    </xf>
    <xf numFmtId="0" fontId="11" fillId="2" borderId="37" xfId="3" applyFill="1" applyBorder="1" applyAlignment="1"/>
    <xf numFmtId="0" fontId="11" fillId="2" borderId="38" xfId="3" applyFill="1" applyBorder="1" applyAlignment="1"/>
    <xf numFmtId="0" fontId="11" fillId="2" borderId="39" xfId="3" applyFill="1" applyBorder="1" applyAlignment="1">
      <alignment horizontal="right"/>
    </xf>
    <xf numFmtId="0" fontId="11" fillId="2" borderId="40" xfId="3" applyFont="1" applyFill="1" applyBorder="1" applyAlignment="1">
      <alignment horizontal="right" wrapText="1"/>
    </xf>
    <xf numFmtId="0" fontId="11" fillId="2" borderId="41" xfId="3" applyFill="1" applyBorder="1" applyAlignment="1">
      <alignment horizontal="right"/>
    </xf>
    <xf numFmtId="0" fontId="11" fillId="2" borderId="42" xfId="3" applyFill="1" applyBorder="1" applyAlignment="1">
      <alignment horizontal="right"/>
    </xf>
    <xf numFmtId="0" fontId="11" fillId="2" borderId="43" xfId="3" applyFont="1" applyFill="1" applyBorder="1" applyAlignment="1">
      <alignment horizontal="right" wrapText="1"/>
    </xf>
    <xf numFmtId="0" fontId="11" fillId="2" borderId="44" xfId="3" applyFont="1" applyFill="1" applyBorder="1" applyAlignment="1">
      <alignment horizontal="right" wrapText="1"/>
    </xf>
    <xf numFmtId="0" fontId="9" fillId="2" borderId="0" xfId="0" applyFont="1" applyFill="1"/>
    <xf numFmtId="0" fontId="9" fillId="2" borderId="0" xfId="0" applyFont="1" applyFill="1" applyBorder="1"/>
    <xf numFmtId="0" fontId="26" fillId="0" borderId="0" xfId="12" applyFont="1"/>
    <xf numFmtId="2" fontId="7" fillId="0" borderId="0" xfId="11" applyNumberFormat="1" applyFont="1" applyBorder="1" applyAlignment="1">
      <alignment horizontal="right"/>
    </xf>
    <xf numFmtId="170" fontId="0" fillId="2" borderId="0" xfId="0" applyNumberFormat="1" applyFill="1" applyBorder="1"/>
    <xf numFmtId="0" fontId="15" fillId="2" borderId="0" xfId="0" applyFont="1" applyFill="1"/>
    <xf numFmtId="0" fontId="15" fillId="2" borderId="0" xfId="0" applyFont="1" applyFill="1" applyBorder="1"/>
    <xf numFmtId="171" fontId="0" fillId="2" borderId="0" xfId="13" applyNumberFormat="1" applyFont="1" applyFill="1" applyBorder="1"/>
    <xf numFmtId="3" fontId="10" fillId="0" borderId="0" xfId="11" applyNumberFormat="1" applyFont="1" applyBorder="1" applyAlignment="1">
      <alignment horizontal="right"/>
    </xf>
    <xf numFmtId="0" fontId="7" fillId="3" borderId="0" xfId="8"/>
    <xf numFmtId="0" fontId="6" fillId="2" borderId="0" xfId="2" quotePrefix="1" applyFont="1" applyFill="1" applyAlignment="1">
      <alignment horizontal="left"/>
    </xf>
    <xf numFmtId="0" fontId="15" fillId="2" borderId="0" xfId="8" quotePrefix="1" applyFont="1" applyFill="1" applyAlignment="1">
      <alignment horizontal="left"/>
    </xf>
    <xf numFmtId="0" fontId="6" fillId="2" borderId="0" xfId="2" quotePrefix="1" applyFont="1" applyFill="1" applyAlignment="1">
      <alignment horizontal="left"/>
    </xf>
    <xf numFmtId="0" fontId="15" fillId="2" borderId="0" xfId="6" quotePrefix="1" applyFont="1" applyFill="1" applyAlignment="1">
      <alignment horizontal="left"/>
    </xf>
    <xf numFmtId="0" fontId="7" fillId="3" borderId="0" xfId="8" applyAlignment="1"/>
    <xf numFmtId="0" fontId="15" fillId="2" borderId="0" xfId="6" applyFont="1" applyFill="1"/>
    <xf numFmtId="0" fontId="27" fillId="2" borderId="0" xfId="7" applyFont="1" applyFill="1" applyAlignment="1"/>
    <xf numFmtId="0" fontId="28" fillId="2" borderId="0" xfId="7" applyFont="1" applyFill="1" applyAlignment="1"/>
    <xf numFmtId="0" fontId="6" fillId="2" borderId="0" xfId="2" quotePrefix="1" applyFont="1" applyFill="1" applyAlignment="1">
      <alignment horizontal="left"/>
    </xf>
    <xf numFmtId="166" fontId="7" fillId="3" borderId="0" xfId="8" applyNumberFormat="1" applyBorder="1"/>
    <xf numFmtId="3" fontId="7" fillId="2" borderId="0" xfId="4" applyNumberFormat="1" applyFill="1" applyBorder="1" applyAlignment="1">
      <alignment horizontal="right" vertical="center"/>
    </xf>
    <xf numFmtId="0" fontId="7" fillId="2" borderId="46" xfId="4" applyFill="1" applyBorder="1" applyAlignment="1">
      <alignment horizontal="left" vertical="center"/>
    </xf>
    <xf numFmtId="0" fontId="7" fillId="2" borderId="48" xfId="4" applyFill="1" applyBorder="1">
      <alignment horizontal="left" vertical="center" wrapText="1"/>
    </xf>
    <xf numFmtId="0" fontId="7" fillId="2" borderId="51" xfId="4" applyFill="1" applyBorder="1" applyAlignment="1">
      <alignment horizontal="left" vertical="center"/>
    </xf>
    <xf numFmtId="169" fontId="0" fillId="2" borderId="0" xfId="13" applyNumberFormat="1" applyFont="1" applyFill="1" applyBorder="1"/>
    <xf numFmtId="0" fontId="11" fillId="2" borderId="53" xfId="3" applyFill="1" applyBorder="1" applyAlignment="1">
      <alignment horizontal="right" vertical="center"/>
    </xf>
    <xf numFmtId="169" fontId="7" fillId="2" borderId="13" xfId="13" applyNumberFormat="1" applyFont="1" applyFill="1" applyBorder="1" applyAlignment="1">
      <alignment horizontal="right" vertical="center"/>
    </xf>
    <xf numFmtId="169" fontId="7" fillId="2" borderId="12" xfId="13" applyNumberFormat="1" applyFont="1" applyFill="1" applyBorder="1" applyAlignment="1">
      <alignment horizontal="right" vertical="center"/>
    </xf>
    <xf numFmtId="169" fontId="0" fillId="2" borderId="13" xfId="13" applyNumberFormat="1" applyFont="1" applyFill="1" applyBorder="1"/>
    <xf numFmtId="169" fontId="0" fillId="2" borderId="10" xfId="13" applyNumberFormat="1" applyFont="1" applyFill="1" applyBorder="1"/>
    <xf numFmtId="169" fontId="7" fillId="2" borderId="13" xfId="13" applyNumberFormat="1" applyFont="1" applyFill="1" applyBorder="1" applyAlignment="1">
      <alignment horizontal="right"/>
    </xf>
    <xf numFmtId="169" fontId="7" fillId="2" borderId="13" xfId="13" applyNumberFormat="1" applyFont="1" applyFill="1" applyBorder="1"/>
    <xf numFmtId="169" fontId="7" fillId="2" borderId="10" xfId="13" applyNumberFormat="1" applyFont="1" applyFill="1" applyBorder="1"/>
    <xf numFmtId="169" fontId="10" fillId="2" borderId="13" xfId="13" applyNumberFormat="1" applyFont="1" applyFill="1" applyBorder="1" applyAlignment="1">
      <alignment horizontal="right" vertical="center"/>
    </xf>
    <xf numFmtId="169" fontId="10" fillId="2" borderId="13" xfId="13" applyNumberFormat="1" applyFont="1" applyFill="1" applyBorder="1"/>
    <xf numFmtId="169" fontId="10" fillId="2" borderId="10" xfId="13" applyNumberFormat="1" applyFont="1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6" fillId="2" borderId="0" xfId="2" quotePrefix="1" applyFont="1" applyFill="1" applyAlignment="1">
      <alignment horizontal="left"/>
    </xf>
    <xf numFmtId="0" fontId="28" fillId="2" borderId="0" xfId="6" quotePrefix="1" applyFont="1" applyFill="1" applyAlignment="1">
      <alignment horizontal="left"/>
    </xf>
    <xf numFmtId="0" fontId="15" fillId="2" borderId="0" xfId="8" quotePrefix="1" applyFont="1" applyFill="1" applyAlignment="1">
      <alignment horizontal="left"/>
    </xf>
    <xf numFmtId="0" fontId="15" fillId="2" borderId="0" xfId="6" quotePrefix="1" applyFont="1" applyFill="1" applyAlignment="1">
      <alignment horizontal="left"/>
    </xf>
    <xf numFmtId="167" fontId="20" fillId="0" borderId="0" xfId="16"/>
    <xf numFmtId="167" fontId="10" fillId="0" borderId="0" xfId="16" applyFont="1"/>
    <xf numFmtId="167" fontId="20" fillId="0" borderId="0" xfId="16" applyAlignment="1">
      <alignment horizontal="right"/>
    </xf>
    <xf numFmtId="167" fontId="7" fillId="0" borderId="0" xfId="16" applyFont="1"/>
    <xf numFmtId="0" fontId="18" fillId="0" borderId="0" xfId="12" applyBorder="1" applyAlignment="1" applyProtection="1"/>
    <xf numFmtId="3" fontId="7" fillId="0" borderId="24" xfId="0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0" fillId="0" borderId="45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2" borderId="27" xfId="0" applyNumberFormat="1" applyFill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2" borderId="7" xfId="0" applyNumberFormat="1" applyFill="1" applyBorder="1" applyAlignment="1">
      <alignment horizontal="right"/>
    </xf>
    <xf numFmtId="3" fontId="7" fillId="2" borderId="27" xfId="4" applyNumberFormat="1" applyFill="1" applyBorder="1" applyAlignment="1">
      <alignment horizontal="right" vertical="center" wrapText="1"/>
    </xf>
    <xf numFmtId="3" fontId="24" fillId="0" borderId="0" xfId="0" applyNumberFormat="1" applyFont="1" applyAlignment="1">
      <alignment horizontal="right"/>
    </xf>
    <xf numFmtId="3" fontId="7" fillId="2" borderId="7" xfId="4" applyNumberFormat="1" applyFill="1" applyBorder="1" applyAlignment="1">
      <alignment horizontal="right" vertical="center" wrapText="1"/>
    </xf>
    <xf numFmtId="3" fontId="7" fillId="2" borderId="31" xfId="4" applyNumberFormat="1" applyFill="1" applyBorder="1" applyAlignment="1">
      <alignment horizontal="right" vertical="center" wrapText="1"/>
    </xf>
    <xf numFmtId="3" fontId="7" fillId="2" borderId="32" xfId="4" applyNumberForma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10" xfId="0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0" fillId="0" borderId="52" xfId="0" applyNumberFormat="1" applyBorder="1" applyAlignment="1">
      <alignment horizontal="right"/>
    </xf>
    <xf numFmtId="3" fontId="0" fillId="2" borderId="49" xfId="0" applyNumberFormat="1" applyFill="1" applyBorder="1" applyAlignment="1">
      <alignment horizontal="right"/>
    </xf>
    <xf numFmtId="3" fontId="0" fillId="2" borderId="50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10" fillId="2" borderId="0" xfId="5" applyNumberFormat="1" applyFill="1" applyBorder="1" applyAlignment="1">
      <alignment horizontal="right"/>
    </xf>
    <xf numFmtId="3" fontId="10" fillId="2" borderId="27" xfId="5" applyNumberFormat="1" applyFill="1" applyBorder="1" applyAlignment="1">
      <alignment horizontal="right"/>
    </xf>
    <xf numFmtId="3" fontId="10" fillId="2" borderId="7" xfId="5" applyNumberFormat="1" applyFill="1" applyBorder="1" applyAlignment="1">
      <alignment horizontal="right"/>
    </xf>
    <xf numFmtId="3" fontId="7" fillId="2" borderId="0" xfId="4" applyNumberFormat="1" applyFill="1" applyBorder="1" applyAlignment="1">
      <alignment horizontal="right" vertical="center" wrapText="1"/>
    </xf>
  </cellXfs>
  <cellStyles count="22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20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12" builtinId="8"/>
    <cellStyle name="Hyperkobling 2" xfId="17" xr:uid="{00000000-0005-0000-0000-000009000000}"/>
    <cellStyle name="Hyperkobling 3" xfId="21" xr:uid="{00000000-0005-0000-0000-00000A000000}"/>
    <cellStyle name="Komma" xfId="13" builtinId="3"/>
    <cellStyle name="Normal" xfId="0" builtinId="0"/>
    <cellStyle name="Normal 2" xfId="8" xr:uid="{00000000-0005-0000-0000-00000D000000}"/>
    <cellStyle name="Normal 2 2" xfId="18" xr:uid="{00000000-0005-0000-0000-00000E000000}"/>
    <cellStyle name="Normal 3" xfId="11" xr:uid="{00000000-0005-0000-0000-00000F000000}"/>
    <cellStyle name="Normal 4" xfId="14" xr:uid="{00000000-0005-0000-0000-000010000000}"/>
    <cellStyle name="Normal 5" xfId="15" xr:uid="{00000000-0005-0000-0000-000011000000}"/>
    <cellStyle name="Normal 6" xfId="16" xr:uid="{00000000-0005-0000-0000-000012000000}"/>
    <cellStyle name="Normal 7" xfId="19" xr:uid="{00000000-0005-0000-0000-000013000000}"/>
    <cellStyle name="Tabell" xfId="9" xr:uid="{00000000-0005-0000-0000-000014000000}"/>
    <cellStyle name="Tabell-tittel" xfId="1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Tidsserier%20-%20norsk%20FoU-statistikk\FoU-statistikk%20-%20tidsserietabe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srv\nifu\9%20Annet%20og%20private%20mapper\FoU-Ressurser\Tidsserier%20-%20norsk%20FoU-statistikk\FoU-statistikk%20-%20tidsserier%20-%20reviderte%20indekser%20november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Basistall FoU"/>
      <sheetName val="Basistall - rel. ford. løp. pr"/>
      <sheetName val="Basistall - rel. ford. faste pr"/>
      <sheetName val="Basisindekser"/>
      <sheetName val="Beregnede FoU-indekser"/>
      <sheetName val="Veiet indeks for statlig FoU"/>
      <sheetName val="Veiet indeks for FoU i nær.liv"/>
      <sheetName val="Veiet indeks for total FoU"/>
      <sheetName val="Konsumprisindeksen"/>
      <sheetName val="Total FoU"/>
      <sheetName val="BNP1"/>
      <sheetName val="BNP2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Per capita"/>
      <sheetName val="Folketall"/>
      <sheetName val="Årsv per pers"/>
      <sheetName val="Eldre basistall næringslivet"/>
      <sheetName val="Prisindekser SSB per aug 2011"/>
      <sheetName val="Prisindekser SSB per nov 2011"/>
      <sheetName val="Prisindekser SSB per des 2012"/>
      <sheetName val="Prisindekser SSB per feb 2013"/>
      <sheetName val="Prisindekser SSB per okt 2013"/>
      <sheetName val="Prisindekser SSB per nov 2013"/>
      <sheetName val="Basistall FoU universitetene"/>
      <sheetName val="Pivot universitetene"/>
      <sheetName val="Basistall - relativ fordeling"/>
      <sheetName val="Tabeller SSB statistikkbanken"/>
      <sheetName val="Ark2"/>
    </sheetNames>
    <sheetDataSet>
      <sheetData sheetId="0"/>
      <sheetData sheetId="1"/>
      <sheetData sheetId="2">
        <row r="16">
          <cell r="E16">
            <v>2000</v>
          </cell>
        </row>
      </sheetData>
      <sheetData sheetId="3"/>
      <sheetData sheetId="4"/>
      <sheetData sheetId="5"/>
      <sheetData sheetId="6"/>
      <sheetData sheetId="7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G3" t="str">
            <v>Lønn og sos. utg.</v>
          </cell>
          <cell r="H3" t="str">
            <v>Andre driftsutg.</v>
          </cell>
          <cell r="I3" t="str">
            <v>Mask./ vit. utstyr</v>
          </cell>
          <cell r="J3" t="str">
            <v>Bygn./ tomter/ anlegg</v>
          </cell>
          <cell r="L3" t="str">
            <v>Lønn og sos. utg.</v>
          </cell>
          <cell r="M3" t="str">
            <v>Andre driftsutg.</v>
          </cell>
          <cell r="N3" t="str">
            <v>Mask./ vit. utstyr</v>
          </cell>
          <cell r="O3" t="str">
            <v>Bygn./ tomter/ anlegg</v>
          </cell>
          <cell r="Q3" t="str">
            <v>Lønn og sos. utg.</v>
          </cell>
          <cell r="R3" t="str">
            <v>Andre driftsutg.</v>
          </cell>
          <cell r="S3" t="str">
            <v>Mask./ vit. utstyr</v>
          </cell>
          <cell r="T3" t="str">
            <v>Bygn./ tomter/ anlegg</v>
          </cell>
        </row>
        <row r="4">
          <cell r="B4" t="str">
            <v>SSB-indekser</v>
          </cell>
          <cell r="G4" t="str">
            <v>SSB-indekser</v>
          </cell>
          <cell r="L4" t="str">
            <v>SSB-indekser</v>
          </cell>
          <cell r="Q4" t="str">
            <v>SSB-indekser</v>
          </cell>
        </row>
        <row r="5">
          <cell r="B5" t="str">
            <v xml:space="preserve">Lønn per årsverk, heltidsekvivalent, i næringen statlig undervisning </v>
          </cell>
          <cell r="C5" t="str">
            <v>Produktinnsats i næringen statlig undervisning (årlig prisendring i prosent)</v>
          </cell>
          <cell r="D5" t="str">
            <v>Brutto-investering i maskiner og utstyr - totalt for alle næringer (årlig prisendring i prosent)</v>
          </cell>
          <cell r="E5" t="str">
            <v>Brutto-investering til investeringsarten "næringsbygg" (årlig endring i prosent)</v>
          </cell>
          <cell r="G5" t="str">
            <v>Lønn per årsverk, heltidsekvivalent, i næringen annen offentlig tjenesteyting</v>
          </cell>
          <cell r="H5" t="str">
            <v xml:space="preserve">Produktinnsats i næringen annen offentlig tjenesteyting (årlig prisendring i prosent) </v>
          </cell>
          <cell r="I5" t="str">
            <v>Brutto-investering i maskiner og utstyr - totalt for alle næringer (årlig prisendring i prosent)</v>
          </cell>
          <cell r="J5" t="str">
            <v>Brutto-investering til investeringsarten "næringsbygg" (årlig endring i prosent)</v>
          </cell>
          <cell r="L5" t="str">
            <v>Lønn per årsverk, heltidsekvivalent, i næringen markedsrettet forskning og utviklingsarbeid</v>
          </cell>
          <cell r="M5" t="str">
            <v>Produktinnsats i næringen markedsrettet forskning og utviklings-arbeid (årlig prisendring i prosent)</v>
          </cell>
          <cell r="N5" t="str">
            <v>Brutto-investering i maskiner og utstyr - totalt for alle næringer (årlig prisendring i prosent)</v>
          </cell>
          <cell r="O5" t="str">
            <v>Brutto-investering til investeringsarten "næringsbygg" (årlig endring i prosent)</v>
          </cell>
          <cell r="Q5" t="str">
            <v>Lønnskostnad per utførte timeverk i næringen markedsrettet forskning og utviklingsarbeid</v>
          </cell>
          <cell r="R5" t="str">
            <v>Produktinnsats i næringen markedsrettet forskning og utviklings-arbeid (årlig prisendring i prosent)</v>
          </cell>
          <cell r="S5" t="str">
            <v>Brutto-investering til investeringsarten "maskiner og utstyr til andre næringer"</v>
          </cell>
          <cell r="T5" t="str">
            <v>Brutto-investering til investeringsarten "næringsbygg" (årlig endring i prosent)</v>
          </cell>
        </row>
        <row r="6">
          <cell r="A6">
            <v>1970</v>
          </cell>
          <cell r="B6">
            <v>9.2363075700102812E-2</v>
          </cell>
          <cell r="C6">
            <v>0.23408407936305717</v>
          </cell>
          <cell r="D6">
            <v>0.4548881432780737</v>
          </cell>
          <cell r="E6">
            <v>0.12489624768217188</v>
          </cell>
          <cell r="G6">
            <v>8.7983979389697015E-2</v>
          </cell>
          <cell r="H6">
            <v>0.30999194846203104</v>
          </cell>
          <cell r="I6">
            <v>0.4548881432780737</v>
          </cell>
          <cell r="J6">
            <v>0.12489624768217188</v>
          </cell>
          <cell r="L6">
            <v>7.0744632548620068E-2</v>
          </cell>
          <cell r="M6">
            <v>0.16784380631789755</v>
          </cell>
          <cell r="N6">
            <v>0.4548881432780737</v>
          </cell>
          <cell r="O6">
            <v>0.12489624768217188</v>
          </cell>
          <cell r="Q6">
            <v>5.3554383081910809E-2</v>
          </cell>
          <cell r="R6">
            <v>0.16784380631789755</v>
          </cell>
          <cell r="S6">
            <v>0.33106615922638044</v>
          </cell>
          <cell r="T6">
            <v>0.12489624768217188</v>
          </cell>
        </row>
        <row r="7">
          <cell r="A7">
            <v>1971</v>
          </cell>
          <cell r="B7">
            <v>0.10275509881927487</v>
          </cell>
          <cell r="C7">
            <v>0.23798548068577477</v>
          </cell>
          <cell r="D7">
            <v>0.46857054057437608</v>
          </cell>
          <cell r="E7">
            <v>0.13270551702453359</v>
          </cell>
          <cell r="G7">
            <v>9.7882483336630369E-2</v>
          </cell>
          <cell r="H7">
            <v>0.3150737836827201</v>
          </cell>
          <cell r="I7">
            <v>0.46857054057437608</v>
          </cell>
          <cell r="J7">
            <v>0.13270551702453359</v>
          </cell>
          <cell r="L7">
            <v>7.8936494519714712E-2</v>
          </cell>
          <cell r="M7">
            <v>0.1826972405053221</v>
          </cell>
          <cell r="N7">
            <v>0.46857054057437608</v>
          </cell>
          <cell r="O7">
            <v>0.13270551702453359</v>
          </cell>
          <cell r="Q7">
            <v>6.1680203407560093E-2</v>
          </cell>
          <cell r="R7">
            <v>0.1826972405053221</v>
          </cell>
          <cell r="S7">
            <v>0.34436005918564006</v>
          </cell>
          <cell r="T7">
            <v>0.13270551702453359</v>
          </cell>
        </row>
        <row r="8">
          <cell r="A8">
            <v>1972</v>
          </cell>
          <cell r="B8">
            <v>0.11052724272090224</v>
          </cell>
          <cell r="C8">
            <v>0.22665283874835687</v>
          </cell>
          <cell r="D8">
            <v>0.48641269548454275</v>
          </cell>
          <cell r="E8">
            <v>0.13928994785008036</v>
          </cell>
          <cell r="G8">
            <v>0.10490817251618516</v>
          </cell>
          <cell r="H8">
            <v>0.30147347647339406</v>
          </cell>
          <cell r="I8">
            <v>0.48641269548454275</v>
          </cell>
          <cell r="J8">
            <v>0.13928994785008036</v>
          </cell>
          <cell r="L8">
            <v>8.6933843131846586E-2</v>
          </cell>
          <cell r="M8">
            <v>0.18664034641550892</v>
          </cell>
          <cell r="N8">
            <v>0.48641269548454275</v>
          </cell>
          <cell r="O8">
            <v>0.13928994785008036</v>
          </cell>
          <cell r="Q8">
            <v>7.0222561123805982E-2</v>
          </cell>
          <cell r="R8">
            <v>0.18664034641550892</v>
          </cell>
          <cell r="S8">
            <v>0.35293503299144852</v>
          </cell>
          <cell r="T8">
            <v>0.13928994785008036</v>
          </cell>
        </row>
        <row r="9">
          <cell r="A9">
            <v>1973</v>
          </cell>
          <cell r="B9">
            <v>0.12058572569336728</v>
          </cell>
          <cell r="C9">
            <v>0.23256552149831403</v>
          </cell>
          <cell r="D9">
            <v>0.49451855027610436</v>
          </cell>
          <cell r="E9">
            <v>0.15123050477681155</v>
          </cell>
          <cell r="G9">
            <v>0.1161929807675236</v>
          </cell>
          <cell r="H9">
            <v>0.30147347647339406</v>
          </cell>
          <cell r="I9">
            <v>0.49451855027610436</v>
          </cell>
          <cell r="J9">
            <v>0.15123050477681155</v>
          </cell>
          <cell r="L9">
            <v>9.5800023242922999E-2</v>
          </cell>
          <cell r="M9">
            <v>0.20695494194372754</v>
          </cell>
          <cell r="N9">
            <v>0.49451855027610436</v>
          </cell>
          <cell r="O9">
            <v>0.15123050477681155</v>
          </cell>
          <cell r="Q9">
            <v>7.8474743471874844E-2</v>
          </cell>
          <cell r="R9">
            <v>0.20695494194372754</v>
          </cell>
          <cell r="S9">
            <v>0.35870645550037372</v>
          </cell>
          <cell r="T9">
            <v>0.15123050477681155</v>
          </cell>
        </row>
        <row r="10">
          <cell r="A10">
            <v>1974</v>
          </cell>
          <cell r="B10">
            <v>0.13545800919165468</v>
          </cell>
          <cell r="C10">
            <v>0.25419952349815716</v>
          </cell>
          <cell r="D10">
            <v>0.55320410890598071</v>
          </cell>
          <cell r="E10">
            <v>0.17426189826070776</v>
          </cell>
          <cell r="G10">
            <v>0.13009313603602082</v>
          </cell>
          <cell r="H10">
            <v>0.34539676443640516</v>
          </cell>
          <cell r="I10">
            <v>0.55320410890598071</v>
          </cell>
          <cell r="J10">
            <v>0.17426189826070776</v>
          </cell>
          <cell r="L10">
            <v>0.10877479447990515</v>
          </cell>
          <cell r="M10">
            <v>0.23869649745656921</v>
          </cell>
          <cell r="N10">
            <v>0.55320410890598071</v>
          </cell>
          <cell r="O10">
            <v>0.17426189826070776</v>
          </cell>
          <cell r="Q10">
            <v>9.0271989581353421E-2</v>
          </cell>
          <cell r="R10">
            <v>0.23869649745656921</v>
          </cell>
          <cell r="S10">
            <v>0.38941997948570922</v>
          </cell>
          <cell r="T10">
            <v>0.17426189826070776</v>
          </cell>
        </row>
        <row r="11">
          <cell r="A11">
            <v>1975</v>
          </cell>
          <cell r="B11">
            <v>0.15646903368929602</v>
          </cell>
          <cell r="C11">
            <v>0.26816653028377019</v>
          </cell>
          <cell r="D11">
            <v>0.6130952904215724</v>
          </cell>
          <cell r="E11">
            <v>0.19178884177404079</v>
          </cell>
          <cell r="G11">
            <v>0.15065102061052402</v>
          </cell>
          <cell r="H11">
            <v>0.34043891614305966</v>
          </cell>
          <cell r="I11">
            <v>0.6130952904215724</v>
          </cell>
          <cell r="J11">
            <v>0.19178884177404079</v>
          </cell>
          <cell r="L11">
            <v>0.12665263198848362</v>
          </cell>
          <cell r="M11">
            <v>0.26560835746392752</v>
          </cell>
          <cell r="N11">
            <v>0.6130952904215724</v>
          </cell>
          <cell r="O11">
            <v>0.19178884177404079</v>
          </cell>
          <cell r="Q11">
            <v>0.10436617199093776</v>
          </cell>
          <cell r="R11">
            <v>0.26560835746392752</v>
          </cell>
          <cell r="S11">
            <v>0.43400253248185938</v>
          </cell>
          <cell r="T11">
            <v>0.19178884177404079</v>
          </cell>
        </row>
        <row r="12">
          <cell r="A12">
            <v>1976</v>
          </cell>
          <cell r="B12">
            <v>0.17510835738821331</v>
          </cell>
          <cell r="C12">
            <v>0.28626365809433135</v>
          </cell>
          <cell r="D12">
            <v>0.68182106990721025</v>
          </cell>
          <cell r="E12">
            <v>0.20952406189788553</v>
          </cell>
          <cell r="G12">
            <v>0.16885041093102537</v>
          </cell>
          <cell r="H12">
            <v>0.35884101971836013</v>
          </cell>
          <cell r="I12">
            <v>0.68182106990721025</v>
          </cell>
          <cell r="J12">
            <v>0.20952406189788553</v>
          </cell>
          <cell r="L12">
            <v>0.14344388506961731</v>
          </cell>
          <cell r="M12">
            <v>0.29316109164068349</v>
          </cell>
          <cell r="N12">
            <v>0.68182106990721025</v>
          </cell>
          <cell r="O12">
            <v>0.20952406189788553</v>
          </cell>
          <cell r="Q12">
            <v>0.11790846271445191</v>
          </cell>
          <cell r="R12">
            <v>0.29316109164068349</v>
          </cell>
          <cell r="S12">
            <v>0.47858686836320852</v>
          </cell>
          <cell r="T12">
            <v>0.20952406189788553</v>
          </cell>
        </row>
        <row r="13">
          <cell r="A13">
            <v>1977</v>
          </cell>
          <cell r="B13">
            <v>0.19124984297834144</v>
          </cell>
          <cell r="C13">
            <v>0.3007291089022896</v>
          </cell>
          <cell r="D13">
            <v>0.73102383479380961</v>
          </cell>
          <cell r="E13">
            <v>0.22694848432430384</v>
          </cell>
          <cell r="G13">
            <v>0.18102576971486661</v>
          </cell>
          <cell r="H13">
            <v>0.36147955662805392</v>
          </cell>
          <cell r="I13">
            <v>0.73102383479380961</v>
          </cell>
          <cell r="J13">
            <v>0.22694848432430384</v>
          </cell>
          <cell r="L13">
            <v>0.15824209604223483</v>
          </cell>
          <cell r="M13">
            <v>0.31724218131116816</v>
          </cell>
          <cell r="N13">
            <v>0.73102383479380961</v>
          </cell>
          <cell r="O13">
            <v>0.22694848432430384</v>
          </cell>
          <cell r="Q13">
            <v>0.13159262519820086</v>
          </cell>
          <cell r="R13">
            <v>0.31724218131116816</v>
          </cell>
          <cell r="S13">
            <v>0.5083771199798629</v>
          </cell>
          <cell r="T13">
            <v>0.22694848432430384</v>
          </cell>
        </row>
        <row r="14">
          <cell r="A14">
            <v>1978</v>
          </cell>
          <cell r="B14">
            <v>0.20508477885079604</v>
          </cell>
          <cell r="C14">
            <v>0.31442975167688136</v>
          </cell>
          <cell r="D14">
            <v>0.78139613485831949</v>
          </cell>
          <cell r="E14">
            <v>0.23311324860197685</v>
          </cell>
          <cell r="G14">
            <v>0.19358805622532888</v>
          </cell>
          <cell r="H14">
            <v>0.37538261649836374</v>
          </cell>
          <cell r="I14">
            <v>0.78139613485831949</v>
          </cell>
          <cell r="J14">
            <v>0.23311324860197685</v>
          </cell>
          <cell r="L14">
            <v>0.17078077387760368</v>
          </cell>
          <cell r="M14">
            <v>0.34110993162924974</v>
          </cell>
          <cell r="N14">
            <v>0.78139613485831949</v>
          </cell>
          <cell r="O14">
            <v>0.23311324860197685</v>
          </cell>
          <cell r="Q14">
            <v>0.14467398495595241</v>
          </cell>
          <cell r="R14">
            <v>0.34110993162924974</v>
          </cell>
          <cell r="S14">
            <v>0.53794183217120517</v>
          </cell>
          <cell r="T14">
            <v>0.23311324860197685</v>
          </cell>
        </row>
        <row r="15">
          <cell r="A15">
            <v>1979</v>
          </cell>
          <cell r="B15">
            <v>0.20551067635690054</v>
          </cell>
          <cell r="C15">
            <v>0.32837857615053229</v>
          </cell>
          <cell r="D15">
            <v>0.80100901974375549</v>
          </cell>
          <cell r="E15">
            <v>0.24505076915627438</v>
          </cell>
          <cell r="G15">
            <v>0.20021760407765812</v>
          </cell>
          <cell r="H15">
            <v>0.37248017358729391</v>
          </cell>
          <cell r="I15">
            <v>0.80100901974375549</v>
          </cell>
          <cell r="J15">
            <v>0.24505076915627438</v>
          </cell>
          <cell r="L15">
            <v>0.17771236272506999</v>
          </cell>
          <cell r="M15">
            <v>0.35901349157664125</v>
          </cell>
          <cell r="N15">
            <v>0.80100901974375549</v>
          </cell>
          <cell r="O15">
            <v>0.24505076915627438</v>
          </cell>
          <cell r="Q15">
            <v>0.15297151318325763</v>
          </cell>
          <cell r="R15">
            <v>0.35901349157664125</v>
          </cell>
          <cell r="S15">
            <v>0.53654653212766457</v>
          </cell>
          <cell r="T15">
            <v>0.24505076915627438</v>
          </cell>
        </row>
        <row r="16">
          <cell r="A16">
            <v>1980</v>
          </cell>
          <cell r="B16">
            <v>0.21879392168014933</v>
          </cell>
          <cell r="C16">
            <v>0.35282638892654483</v>
          </cell>
          <cell r="D16">
            <v>0.87990445925977245</v>
          </cell>
          <cell r="E16">
            <v>0.27163859147538083</v>
          </cell>
          <cell r="G16">
            <v>0.2122626104613011</v>
          </cell>
          <cell r="H16">
            <v>0.40171279480553723</v>
          </cell>
          <cell r="I16">
            <v>0.87990445925977245</v>
          </cell>
          <cell r="J16">
            <v>0.27163859147538083</v>
          </cell>
          <cell r="L16">
            <v>0.19439725271756947</v>
          </cell>
          <cell r="M16">
            <v>0.39305787439856416</v>
          </cell>
          <cell r="N16">
            <v>0.87990445925977245</v>
          </cell>
          <cell r="O16">
            <v>0.27163859147538083</v>
          </cell>
          <cell r="Q16">
            <v>0.16757997965369151</v>
          </cell>
          <cell r="R16">
            <v>0.39305787439856416</v>
          </cell>
          <cell r="S16">
            <v>0.58585739681102078</v>
          </cell>
          <cell r="T16">
            <v>0.27163859147538083</v>
          </cell>
        </row>
        <row r="17">
          <cell r="A17">
            <v>1981</v>
          </cell>
          <cell r="B17">
            <v>0.23844753216455106</v>
          </cell>
          <cell r="C17">
            <v>0.3887966954437938</v>
          </cell>
          <cell r="D17">
            <v>0.92673719503753116</v>
          </cell>
          <cell r="E17">
            <v>0.2969741321294499</v>
          </cell>
          <cell r="G17">
            <v>0.23610499887431596</v>
          </cell>
          <cell r="H17">
            <v>0.43693604612460313</v>
          </cell>
          <cell r="I17">
            <v>0.92673719503753116</v>
          </cell>
          <cell r="J17">
            <v>0.2969741321294499</v>
          </cell>
          <cell r="L17">
            <v>0.21462732940297108</v>
          </cell>
          <cell r="M17">
            <v>0.43019720111338916</v>
          </cell>
          <cell r="N17">
            <v>0.92673719503753116</v>
          </cell>
          <cell r="O17">
            <v>0.2969741321294499</v>
          </cell>
          <cell r="Q17">
            <v>0.18745944172885903</v>
          </cell>
          <cell r="R17">
            <v>0.43019720111338916</v>
          </cell>
          <cell r="S17">
            <v>0.61007054908149527</v>
          </cell>
          <cell r="T17">
            <v>0.2969741321294499</v>
          </cell>
        </row>
        <row r="18">
          <cell r="A18">
            <v>1982</v>
          </cell>
          <cell r="B18">
            <v>0.2683316049033167</v>
          </cell>
          <cell r="C18">
            <v>0.41660273263362602</v>
          </cell>
          <cell r="D18">
            <v>0.97650855824058913</v>
          </cell>
          <cell r="E18">
            <v>0.32491107452777057</v>
          </cell>
          <cell r="G18">
            <v>0.26630374749174213</v>
          </cell>
          <cell r="H18">
            <v>0.47804995452378163</v>
          </cell>
          <cell r="I18">
            <v>0.97650855824058913</v>
          </cell>
          <cell r="J18">
            <v>0.32491107452777057</v>
          </cell>
          <cell r="L18">
            <v>0.24070099619772112</v>
          </cell>
          <cell r="M18">
            <v>0.47445193711309186</v>
          </cell>
          <cell r="N18">
            <v>0.97650855824058913</v>
          </cell>
          <cell r="O18">
            <v>0.32491107452777057</v>
          </cell>
          <cell r="Q18">
            <v>0.21588071192646024</v>
          </cell>
          <cell r="R18">
            <v>0.47445193711309186</v>
          </cell>
          <cell r="S18">
            <v>0.62450351930544334</v>
          </cell>
          <cell r="T18">
            <v>0.32491107452777057</v>
          </cell>
        </row>
        <row r="19">
          <cell r="A19">
            <v>1983</v>
          </cell>
          <cell r="B19">
            <v>0.29145121788754508</v>
          </cell>
          <cell r="C19">
            <v>0.45239334540283782</v>
          </cell>
          <cell r="D19">
            <v>1.0354032851732269</v>
          </cell>
          <cell r="E19">
            <v>0.34489991356184618</v>
          </cell>
          <cell r="G19">
            <v>0.28826973888362717</v>
          </cell>
          <cell r="H19">
            <v>0.49675300438777931</v>
          </cell>
          <cell r="I19">
            <v>1.0354032851732269</v>
          </cell>
          <cell r="J19">
            <v>0.34489991356184618</v>
          </cell>
          <cell r="L19">
            <v>0.25998165239630616</v>
          </cell>
          <cell r="M19">
            <v>0.51796990002503096</v>
          </cell>
          <cell r="N19">
            <v>1.0354032851732269</v>
          </cell>
          <cell r="O19">
            <v>0.34489991356184618</v>
          </cell>
          <cell r="Q19">
            <v>0.22876075440196889</v>
          </cell>
          <cell r="R19">
            <v>0.51796990002503096</v>
          </cell>
          <cell r="S19">
            <v>0.67458206753203753</v>
          </cell>
          <cell r="T19">
            <v>0.34489991356184618</v>
          </cell>
        </row>
        <row r="20">
          <cell r="A20">
            <v>1984</v>
          </cell>
          <cell r="B20">
            <v>0.31489083460024453</v>
          </cell>
          <cell r="C20">
            <v>0.48107267813798704</v>
          </cell>
          <cell r="D20">
            <v>1.0777460534803607</v>
          </cell>
          <cell r="E20">
            <v>0.36347064120789879</v>
          </cell>
          <cell r="G20">
            <v>0.30556012546668188</v>
          </cell>
          <cell r="H20">
            <v>0.50399606155989762</v>
          </cell>
          <cell r="I20">
            <v>1.0777460534803607</v>
          </cell>
          <cell r="J20">
            <v>0.36347064120789879</v>
          </cell>
          <cell r="L20">
            <v>0.27794281301082813</v>
          </cell>
          <cell r="M20">
            <v>0.54718871489823784</v>
          </cell>
          <cell r="N20">
            <v>1.0777460534803607</v>
          </cell>
          <cell r="O20">
            <v>0.36347064120789879</v>
          </cell>
          <cell r="Q20">
            <v>0.25495287202773365</v>
          </cell>
          <cell r="R20">
            <v>0.54718871489823784</v>
          </cell>
          <cell r="S20">
            <v>0.70707794775342347</v>
          </cell>
          <cell r="T20">
            <v>0.36347064120789879</v>
          </cell>
        </row>
        <row r="21">
          <cell r="A21">
            <v>1985</v>
          </cell>
          <cell r="B21">
            <v>0.34130601841245217</v>
          </cell>
          <cell r="C21">
            <v>0.50877613218066819</v>
          </cell>
          <cell r="D21">
            <v>1.123942146212233</v>
          </cell>
          <cell r="E21">
            <v>0.38468921436017417</v>
          </cell>
          <cell r="G21">
            <v>0.32545640521552616</v>
          </cell>
          <cell r="H21">
            <v>0.52244900660556903</v>
          </cell>
          <cell r="I21">
            <v>1.123942146212233</v>
          </cell>
          <cell r="J21">
            <v>0.38468921436017417</v>
          </cell>
          <cell r="L21">
            <v>0.30023472861389838</v>
          </cell>
          <cell r="M21">
            <v>0.58649824901449055</v>
          </cell>
          <cell r="N21">
            <v>1.123942146212233</v>
          </cell>
          <cell r="O21">
            <v>0.38468921436017417</v>
          </cell>
          <cell r="Q21">
            <v>0.27629405621396769</v>
          </cell>
          <cell r="R21">
            <v>0.58649824901449055</v>
          </cell>
          <cell r="S21">
            <v>0.72992997827277561</v>
          </cell>
          <cell r="T21">
            <v>0.38468921436017417</v>
          </cell>
        </row>
        <row r="22">
          <cell r="A22">
            <v>1986</v>
          </cell>
          <cell r="B22">
            <v>0.37122047673225184</v>
          </cell>
          <cell r="C22">
            <v>0.53029536435749414</v>
          </cell>
          <cell r="D22">
            <v>1.185598129028461</v>
          </cell>
          <cell r="E22">
            <v>0.41439252138669624</v>
          </cell>
          <cell r="G22">
            <v>0.35429536847447757</v>
          </cell>
          <cell r="H22">
            <v>0.54622070053605498</v>
          </cell>
          <cell r="I22">
            <v>1.185598129028461</v>
          </cell>
          <cell r="J22">
            <v>0.41439252138669624</v>
          </cell>
          <cell r="L22">
            <v>0.32824950256452595</v>
          </cell>
          <cell r="M22">
            <v>0.62466347371795672</v>
          </cell>
          <cell r="N22">
            <v>1.185598129028461</v>
          </cell>
          <cell r="O22">
            <v>0.41439252138669624</v>
          </cell>
          <cell r="Q22">
            <v>0.29650117630594469</v>
          </cell>
          <cell r="R22">
            <v>0.62466347371795672</v>
          </cell>
          <cell r="S22">
            <v>0.76183035263432342</v>
          </cell>
          <cell r="T22">
            <v>0.41439252138669624</v>
          </cell>
        </row>
        <row r="23">
          <cell r="A23">
            <v>1987</v>
          </cell>
          <cell r="B23">
            <v>0.40025273092158425</v>
          </cell>
          <cell r="C23">
            <v>0.57587630762511943</v>
          </cell>
          <cell r="D23">
            <v>1.2827853089580892</v>
          </cell>
          <cell r="E23">
            <v>0.45410282294713755</v>
          </cell>
          <cell r="G23">
            <v>0.38614671782953863</v>
          </cell>
          <cell r="H23">
            <v>0.58760930795453969</v>
          </cell>
          <cell r="I23">
            <v>1.2827853089580892</v>
          </cell>
          <cell r="J23">
            <v>0.45410282294713755</v>
          </cell>
          <cell r="L23">
            <v>0.3565815317349636</v>
          </cell>
          <cell r="M23">
            <v>0.6871298210897524</v>
          </cell>
          <cell r="N23">
            <v>1.2827853089580892</v>
          </cell>
          <cell r="O23">
            <v>0.45410282294713755</v>
          </cell>
          <cell r="Q23">
            <v>0.3210533664547357</v>
          </cell>
          <cell r="R23">
            <v>0.6871298210897524</v>
          </cell>
          <cell r="S23">
            <v>0.8332280597746462</v>
          </cell>
          <cell r="T23">
            <v>0.45410282294713755</v>
          </cell>
        </row>
        <row r="24">
          <cell r="A24">
            <v>1988</v>
          </cell>
          <cell r="B24">
            <v>0.42209797571661695</v>
          </cell>
          <cell r="C24">
            <v>0.60595231049723941</v>
          </cell>
          <cell r="D24">
            <v>1.337985071892005</v>
          </cell>
          <cell r="E24">
            <v>0.4971657106766203</v>
          </cell>
          <cell r="G24">
            <v>0.40191940869632919</v>
          </cell>
          <cell r="H24">
            <v>0.61157298406483518</v>
          </cell>
          <cell r="I24">
            <v>1.337985071892005</v>
          </cell>
          <cell r="J24">
            <v>0.4971657106766203</v>
          </cell>
          <cell r="L24">
            <v>0.37523098824560197</v>
          </cell>
          <cell r="M24">
            <v>0.72547761292733548</v>
          </cell>
          <cell r="N24">
            <v>1.337985071892005</v>
          </cell>
          <cell r="O24">
            <v>0.4971657106766203</v>
          </cell>
          <cell r="Q24">
            <v>0.33462844592803598</v>
          </cell>
          <cell r="R24">
            <v>0.72547761292733548</v>
          </cell>
          <cell r="S24">
            <v>0.86594366263077394</v>
          </cell>
          <cell r="T24">
            <v>0.4971657106766203</v>
          </cell>
        </row>
        <row r="25">
          <cell r="A25">
            <v>1989</v>
          </cell>
          <cell r="B25">
            <v>0.43814137633866274</v>
          </cell>
          <cell r="C25">
            <v>0.61805485323980791</v>
          </cell>
          <cell r="D25">
            <v>1.3537692369550287</v>
          </cell>
          <cell r="E25">
            <v>0.48712327146234063</v>
          </cell>
          <cell r="G25">
            <v>0.41725345653999057</v>
          </cell>
          <cell r="H25">
            <v>0.62261811488072183</v>
          </cell>
          <cell r="I25">
            <v>1.3537692369550287</v>
          </cell>
          <cell r="J25">
            <v>0.48712327146234063</v>
          </cell>
          <cell r="L25">
            <v>0.38485308268940888</v>
          </cell>
          <cell r="M25">
            <v>0.74482368260539777</v>
          </cell>
          <cell r="N25">
            <v>1.3537692369550287</v>
          </cell>
          <cell r="O25">
            <v>0.48712327146234063</v>
          </cell>
          <cell r="Q25">
            <v>0.35101214992622914</v>
          </cell>
          <cell r="R25">
            <v>0.74482368260539777</v>
          </cell>
          <cell r="S25">
            <v>0.87410039621959668</v>
          </cell>
          <cell r="T25">
            <v>0.48712327146234063</v>
          </cell>
        </row>
        <row r="26">
          <cell r="A26">
            <v>1990</v>
          </cell>
          <cell r="B26">
            <v>0.45490255965529125</v>
          </cell>
          <cell r="C26">
            <v>0.62661098720159669</v>
          </cell>
          <cell r="D26">
            <v>1.337217231565069</v>
          </cell>
          <cell r="E26">
            <v>0.47146348316943731</v>
          </cell>
          <cell r="G26">
            <v>0.43192043631376503</v>
          </cell>
          <cell r="H26">
            <v>0.63558489706157673</v>
          </cell>
          <cell r="I26">
            <v>1.337217231565069</v>
          </cell>
          <cell r="J26">
            <v>0.47146348316943731</v>
          </cell>
          <cell r="L26">
            <v>0.41521824170007221</v>
          </cell>
          <cell r="M26">
            <v>0.75570837107771061</v>
          </cell>
          <cell r="N26">
            <v>1.337217231565069</v>
          </cell>
          <cell r="O26">
            <v>0.47146348316943731</v>
          </cell>
          <cell r="Q26">
            <v>0.36856318435113289</v>
          </cell>
          <cell r="R26">
            <v>0.75570837107771061</v>
          </cell>
          <cell r="S26">
            <v>0.86300943576436484</v>
          </cell>
          <cell r="T26">
            <v>0.47146348316943731</v>
          </cell>
        </row>
        <row r="27">
          <cell r="A27">
            <v>1991</v>
          </cell>
          <cell r="B27">
            <v>0.46589536826853561</v>
          </cell>
          <cell r="C27">
            <v>0.6295857426511805</v>
          </cell>
          <cell r="D27">
            <v>1.3187575571298606</v>
          </cell>
          <cell r="E27">
            <v>0.46516222345606922</v>
          </cell>
          <cell r="G27">
            <v>0.44902233177021855</v>
          </cell>
          <cell r="H27">
            <v>0.63349498223499001</v>
          </cell>
          <cell r="I27">
            <v>1.3187575571298606</v>
          </cell>
          <cell r="J27">
            <v>0.46516222345606922</v>
          </cell>
          <cell r="L27">
            <v>0.44182129841689111</v>
          </cell>
          <cell r="M27">
            <v>0.76071306227690072</v>
          </cell>
          <cell r="N27">
            <v>1.3187575571298606</v>
          </cell>
          <cell r="O27">
            <v>0.46516222345606922</v>
          </cell>
          <cell r="Q27">
            <v>0.40069174322826856</v>
          </cell>
          <cell r="R27">
            <v>0.76071306227690072</v>
          </cell>
          <cell r="S27">
            <v>0.88819141302277627</v>
          </cell>
          <cell r="T27">
            <v>0.46516222345606922</v>
          </cell>
        </row>
        <row r="28">
          <cell r="A28">
            <v>1992</v>
          </cell>
          <cell r="B28">
            <v>0.48841734031338863</v>
          </cell>
          <cell r="C28">
            <v>0.62687534892512986</v>
          </cell>
          <cell r="D28">
            <v>1.2944956900555074</v>
          </cell>
          <cell r="E28">
            <v>0.46810509611180401</v>
          </cell>
          <cell r="G28">
            <v>0.47024714089080205</v>
          </cell>
          <cell r="H28">
            <v>0.63878512822442624</v>
          </cell>
          <cell r="I28">
            <v>1.2944956900555074</v>
          </cell>
          <cell r="J28">
            <v>0.46810509611180401</v>
          </cell>
          <cell r="L28">
            <v>0.46203107836403884</v>
          </cell>
          <cell r="M28">
            <v>0.76711756888166405</v>
          </cell>
          <cell r="N28">
            <v>1.2944956900555074</v>
          </cell>
          <cell r="O28">
            <v>0.46810509611180401</v>
          </cell>
          <cell r="Q28">
            <v>0.4184644234806385</v>
          </cell>
          <cell r="R28">
            <v>0.76711756888166405</v>
          </cell>
          <cell r="S28">
            <v>0.89033384579023289</v>
          </cell>
          <cell r="T28">
            <v>0.46810509611180401</v>
          </cell>
        </row>
        <row r="29">
          <cell r="A29">
            <v>1993</v>
          </cell>
          <cell r="B29">
            <v>0.50120371372486172</v>
          </cell>
          <cell r="C29">
            <v>0.63356741446727993</v>
          </cell>
          <cell r="D29">
            <v>1.3073291007410917</v>
          </cell>
          <cell r="E29">
            <v>0.46683269419986623</v>
          </cell>
          <cell r="G29">
            <v>0.48016591144764298</v>
          </cell>
          <cell r="H29">
            <v>0.64003568642376929</v>
          </cell>
          <cell r="I29">
            <v>1.3073291007410917</v>
          </cell>
          <cell r="J29">
            <v>0.46683269419986623</v>
          </cell>
          <cell r="L29">
            <v>0.47692508013804891</v>
          </cell>
          <cell r="M29">
            <v>0.77492935675214947</v>
          </cell>
          <cell r="N29">
            <v>1.3073291007410917</v>
          </cell>
          <cell r="O29">
            <v>0.46683269419986623</v>
          </cell>
          <cell r="Q29">
            <v>0.42419614233359521</v>
          </cell>
          <cell r="R29">
            <v>0.77492935675214947</v>
          </cell>
          <cell r="S29">
            <v>0.92904828517234872</v>
          </cell>
          <cell r="T29">
            <v>0.46683269419986623</v>
          </cell>
        </row>
        <row r="30">
          <cell r="A30">
            <v>1994</v>
          </cell>
          <cell r="B30">
            <v>0.51561500732484322</v>
          </cell>
          <cell r="C30">
            <v>0.64271911048492236</v>
          </cell>
          <cell r="D30">
            <v>1.2888359756145691</v>
          </cell>
          <cell r="E30">
            <v>0.48200152269201352</v>
          </cell>
          <cell r="G30">
            <v>0.4926004443747975</v>
          </cell>
          <cell r="H30">
            <v>0.64549659615995403</v>
          </cell>
          <cell r="I30">
            <v>1.2888359756145691</v>
          </cell>
          <cell r="J30">
            <v>0.48200152269201352</v>
          </cell>
          <cell r="L30">
            <v>0.49185027906411916</v>
          </cell>
          <cell r="M30">
            <v>0.79053196125051495</v>
          </cell>
          <cell r="N30">
            <v>1.2888359756145691</v>
          </cell>
          <cell r="O30">
            <v>0.48200152269201352</v>
          </cell>
          <cell r="Q30">
            <v>0.44012680144007083</v>
          </cell>
          <cell r="R30">
            <v>0.79053196125051495</v>
          </cell>
          <cell r="S30">
            <v>0.93820334936620486</v>
          </cell>
          <cell r="T30">
            <v>0.48200152269201352</v>
          </cell>
        </row>
        <row r="31">
          <cell r="A31">
            <v>1995</v>
          </cell>
          <cell r="B31">
            <v>0.52664847415624161</v>
          </cell>
          <cell r="C31">
            <v>0.65781790863599665</v>
          </cell>
          <cell r="D31">
            <v>1.2719092592234003</v>
          </cell>
          <cell r="E31">
            <v>0.51190909951857499</v>
          </cell>
          <cell r="G31">
            <v>0.51304532457961916</v>
          </cell>
          <cell r="H31">
            <v>0.64269252754066675</v>
          </cell>
          <cell r="I31">
            <v>1.2719092592234003</v>
          </cell>
          <cell r="J31">
            <v>0.51190909951857499</v>
          </cell>
          <cell r="L31">
            <v>0.50688849601005548</v>
          </cell>
          <cell r="M31">
            <v>0.80886526276374582</v>
          </cell>
          <cell r="N31">
            <v>1.2719092592234003</v>
          </cell>
          <cell r="O31">
            <v>0.51190909951857499</v>
          </cell>
          <cell r="Q31">
            <v>0.4562094531950196</v>
          </cell>
          <cell r="R31">
            <v>0.80886526276374582</v>
          </cell>
          <cell r="S31">
            <v>0.93151106438440567</v>
          </cell>
          <cell r="T31">
            <v>0.51190909951857499</v>
          </cell>
        </row>
        <row r="32">
          <cell r="A32">
            <v>1996</v>
          </cell>
          <cell r="B32">
            <v>0.54608180285260688</v>
          </cell>
          <cell r="C32">
            <v>0.67104004859958022</v>
          </cell>
          <cell r="D32">
            <v>1.2261205258913579</v>
          </cell>
          <cell r="E32">
            <v>0.53340928169835511</v>
          </cell>
          <cell r="G32">
            <v>0.5356706233935804</v>
          </cell>
          <cell r="H32">
            <v>0.65348976200334985</v>
          </cell>
          <cell r="I32">
            <v>1.2261205258913579</v>
          </cell>
          <cell r="J32">
            <v>0.53340928169835511</v>
          </cell>
          <cell r="L32">
            <v>0.52635301425684156</v>
          </cell>
          <cell r="M32">
            <v>0.81015944718416788</v>
          </cell>
          <cell r="N32">
            <v>1.2261205258913579</v>
          </cell>
          <cell r="O32">
            <v>0.53340928169835511</v>
          </cell>
          <cell r="Q32">
            <v>0.47933927247200708</v>
          </cell>
          <cell r="R32">
            <v>0.81015944718416788</v>
          </cell>
          <cell r="S32">
            <v>0.9426891971570186</v>
          </cell>
          <cell r="T32">
            <v>0.53340928169835511</v>
          </cell>
        </row>
        <row r="33">
          <cell r="A33">
            <v>1997</v>
          </cell>
          <cell r="B33">
            <v>0.56530388231301854</v>
          </cell>
          <cell r="C33">
            <v>0.68506478561531137</v>
          </cell>
          <cell r="D33">
            <v>1.1660406201226814</v>
          </cell>
          <cell r="E33">
            <v>0.55261201583949593</v>
          </cell>
          <cell r="G33">
            <v>0.56352549581004663</v>
          </cell>
          <cell r="H33">
            <v>0.65427394971775388</v>
          </cell>
          <cell r="I33">
            <v>1.1660406201226814</v>
          </cell>
          <cell r="J33">
            <v>0.55261201583949593</v>
          </cell>
          <cell r="L33">
            <v>0.54803875844422334</v>
          </cell>
          <cell r="M33">
            <v>0.82530942884651182</v>
          </cell>
          <cell r="N33">
            <v>1.1660406201226814</v>
          </cell>
          <cell r="O33">
            <v>0.55261201583949593</v>
          </cell>
          <cell r="Q33">
            <v>0.50105334151498893</v>
          </cell>
          <cell r="R33">
            <v>0.82530942884651182</v>
          </cell>
          <cell r="S33">
            <v>0.92289272401672118</v>
          </cell>
          <cell r="T33">
            <v>0.55261201583949593</v>
          </cell>
        </row>
        <row r="34">
          <cell r="A34">
            <v>1998</v>
          </cell>
          <cell r="B34">
            <v>0.59684783894608506</v>
          </cell>
          <cell r="C34">
            <v>0.69588880922803331</v>
          </cell>
          <cell r="D34">
            <v>1.1800331075641535</v>
          </cell>
          <cell r="E34">
            <v>0.57637433252059422</v>
          </cell>
          <cell r="G34">
            <v>0.59615362201744837</v>
          </cell>
          <cell r="H34">
            <v>0.66572374383781463</v>
          </cell>
          <cell r="I34">
            <v>1.1800331075641535</v>
          </cell>
          <cell r="J34">
            <v>0.57637433252059422</v>
          </cell>
          <cell r="L34">
            <v>0.57790687077943348</v>
          </cell>
          <cell r="M34">
            <v>0.84693253588229045</v>
          </cell>
          <cell r="N34">
            <v>1.1800331075641535</v>
          </cell>
          <cell r="O34">
            <v>0.57637433252059422</v>
          </cell>
          <cell r="Q34">
            <v>0.53312075537194825</v>
          </cell>
          <cell r="R34">
            <v>0.84693253588229045</v>
          </cell>
          <cell r="S34">
            <v>0.96811446749354046</v>
          </cell>
          <cell r="T34">
            <v>0.57637433252059422</v>
          </cell>
        </row>
        <row r="35">
          <cell r="A35">
            <v>1999</v>
          </cell>
          <cell r="B35">
            <v>0.62107986120729608</v>
          </cell>
          <cell r="C35">
            <v>0.70959781876982564</v>
          </cell>
          <cell r="D35">
            <v>1.1458121474447931</v>
          </cell>
          <cell r="E35">
            <v>0.60231117748402097</v>
          </cell>
          <cell r="G35">
            <v>0.63520168425959134</v>
          </cell>
          <cell r="H35">
            <v>0.66359342785753361</v>
          </cell>
          <cell r="I35">
            <v>1.1458121474447931</v>
          </cell>
          <cell r="J35">
            <v>0.60231117748402097</v>
          </cell>
          <cell r="L35">
            <v>0.59992512255612995</v>
          </cell>
          <cell r="M35">
            <v>0.84176624741340844</v>
          </cell>
          <cell r="N35">
            <v>1.1458121474447931</v>
          </cell>
          <cell r="O35">
            <v>0.60231117748402097</v>
          </cell>
          <cell r="Q35">
            <v>0.55034055577046215</v>
          </cell>
          <cell r="R35">
            <v>0.84176624741340844</v>
          </cell>
          <cell r="S35">
            <v>0.96133766622108563</v>
          </cell>
          <cell r="T35">
            <v>0.60231117748402097</v>
          </cell>
        </row>
        <row r="36">
          <cell r="A36">
            <v>2000</v>
          </cell>
          <cell r="B36">
            <v>0.65318969003171334</v>
          </cell>
          <cell r="C36">
            <v>0.74202643908760668</v>
          </cell>
          <cell r="D36">
            <v>1.1492495838871273</v>
          </cell>
          <cell r="E36">
            <v>0.632426736358222</v>
          </cell>
          <cell r="G36">
            <v>0.64841387929219074</v>
          </cell>
          <cell r="H36">
            <v>0.68237312186590182</v>
          </cell>
          <cell r="I36">
            <v>1.1492495838871273</v>
          </cell>
          <cell r="J36">
            <v>0.632426736358222</v>
          </cell>
          <cell r="L36">
            <v>0.62260229218875174</v>
          </cell>
          <cell r="M36">
            <v>0.87535272068520353</v>
          </cell>
          <cell r="N36">
            <v>1.1492495838871273</v>
          </cell>
          <cell r="O36">
            <v>0.632426736358222</v>
          </cell>
          <cell r="Q36">
            <v>0.58126969500476211</v>
          </cell>
          <cell r="R36">
            <v>0.87535272068520353</v>
          </cell>
          <cell r="S36">
            <v>0.97864174421306516</v>
          </cell>
          <cell r="T36">
            <v>0.632426736358222</v>
          </cell>
        </row>
        <row r="37">
          <cell r="A37">
            <v>2001</v>
          </cell>
          <cell r="B37">
            <v>0.68545726071928004</v>
          </cell>
          <cell r="C37">
            <v>0.76258057145033342</v>
          </cell>
          <cell r="D37">
            <v>1.1389063376321431</v>
          </cell>
          <cell r="E37">
            <v>0.65329681865804323</v>
          </cell>
          <cell r="G37">
            <v>0.68051036631715422</v>
          </cell>
          <cell r="H37">
            <v>0.69288166794263673</v>
          </cell>
          <cell r="I37">
            <v>1.1389063376321431</v>
          </cell>
          <cell r="J37">
            <v>0.65329681865804323</v>
          </cell>
          <cell r="L37">
            <v>0.6589622660525748</v>
          </cell>
          <cell r="M37">
            <v>0.84725389835120846</v>
          </cell>
          <cell r="N37">
            <v>1.1389063376321431</v>
          </cell>
          <cell r="O37">
            <v>0.65329681865804323</v>
          </cell>
          <cell r="Q37">
            <v>0.62085416123458648</v>
          </cell>
          <cell r="R37">
            <v>0.84725389835120846</v>
          </cell>
          <cell r="S37">
            <v>0.9864708781667697</v>
          </cell>
          <cell r="T37">
            <v>0.65329681865804323</v>
          </cell>
        </row>
        <row r="38">
          <cell r="A38">
            <v>2002</v>
          </cell>
          <cell r="B38">
            <v>0.72233486134597735</v>
          </cell>
          <cell r="C38">
            <v>0.77058766745056184</v>
          </cell>
          <cell r="D38">
            <v>1.0785443017376395</v>
          </cell>
          <cell r="E38">
            <v>0.66113638048193979</v>
          </cell>
          <cell r="G38">
            <v>0.72059242689323455</v>
          </cell>
          <cell r="H38">
            <v>0.70078051895718285</v>
          </cell>
          <cell r="I38">
            <v>1.0785443017376395</v>
          </cell>
          <cell r="J38">
            <v>0.66113638048193979</v>
          </cell>
          <cell r="L38">
            <v>0.69520519068546638</v>
          </cell>
          <cell r="M38">
            <v>0.79675756600947645</v>
          </cell>
          <cell r="N38">
            <v>1.0785443017376395</v>
          </cell>
          <cell r="O38">
            <v>0.66113638048193979</v>
          </cell>
          <cell r="Q38">
            <v>0.66201679212443953</v>
          </cell>
          <cell r="R38">
            <v>0.79675756600947645</v>
          </cell>
          <cell r="S38">
            <v>0.96082263533443368</v>
          </cell>
          <cell r="T38">
            <v>0.66113638048193979</v>
          </cell>
        </row>
        <row r="39">
          <cell r="A39">
            <v>2003</v>
          </cell>
          <cell r="B39">
            <v>0.75657353377377679</v>
          </cell>
          <cell r="C39">
            <v>0.78985235913682583</v>
          </cell>
          <cell r="D39">
            <v>1.017067276538594</v>
          </cell>
          <cell r="E39">
            <v>0.67502024447206044</v>
          </cell>
          <cell r="G39">
            <v>0.73320279436386615</v>
          </cell>
          <cell r="H39">
            <v>0.70512535817471733</v>
          </cell>
          <cell r="I39">
            <v>1.017067276538594</v>
          </cell>
          <cell r="J39">
            <v>0.67502024447206044</v>
          </cell>
          <cell r="L39">
            <v>0.71932881080225208</v>
          </cell>
          <cell r="M39">
            <v>0.81173660825045457</v>
          </cell>
          <cell r="N39">
            <v>1.017067276538594</v>
          </cell>
          <cell r="O39">
            <v>0.67502024447206044</v>
          </cell>
          <cell r="Q39">
            <v>0.69200615280767663</v>
          </cell>
          <cell r="R39">
            <v>0.81173660825045457</v>
          </cell>
          <cell r="S39">
            <v>0.94256700526307946</v>
          </cell>
          <cell r="T39">
            <v>0.67502024447206044</v>
          </cell>
        </row>
        <row r="40">
          <cell r="A40">
            <v>2004</v>
          </cell>
          <cell r="B40">
            <v>0.7794220544937448</v>
          </cell>
          <cell r="C40">
            <v>0.787561787295329</v>
          </cell>
          <cell r="D40">
            <v>1.0231696801978256</v>
          </cell>
          <cell r="E40">
            <v>0.71214635791802372</v>
          </cell>
          <cell r="G40">
            <v>0.76744336486065867</v>
          </cell>
          <cell r="H40">
            <v>0.72211887930672802</v>
          </cell>
          <cell r="I40">
            <v>1.0231696801978256</v>
          </cell>
          <cell r="J40">
            <v>0.71214635791802372</v>
          </cell>
          <cell r="L40">
            <v>0.75306533202887771</v>
          </cell>
          <cell r="M40">
            <v>0.8205845372803845</v>
          </cell>
          <cell r="N40">
            <v>1.0231696801978256</v>
          </cell>
          <cell r="O40">
            <v>0.71214635791802372</v>
          </cell>
          <cell r="Q40">
            <v>0.71248953493078393</v>
          </cell>
          <cell r="R40">
            <v>0.8205845372803845</v>
          </cell>
          <cell r="S40">
            <v>0.96518861338939343</v>
          </cell>
          <cell r="T40">
            <v>0.71214635791802372</v>
          </cell>
        </row>
        <row r="41">
          <cell r="A41">
            <v>2005</v>
          </cell>
          <cell r="B41">
            <v>0.80529886670293704</v>
          </cell>
          <cell r="C41">
            <v>0.81654406106779709</v>
          </cell>
          <cell r="D41">
            <v>0.99145142011169296</v>
          </cell>
          <cell r="E41">
            <v>0.75558728575102307</v>
          </cell>
          <cell r="G41">
            <v>0.79691319007130801</v>
          </cell>
          <cell r="H41">
            <v>0.75613067852207483</v>
          </cell>
          <cell r="I41">
            <v>0.99145142011169296</v>
          </cell>
          <cell r="J41">
            <v>0.75558728575102307</v>
          </cell>
          <cell r="L41">
            <v>0.76172558334720986</v>
          </cell>
          <cell r="M41">
            <v>0.85504908784616063</v>
          </cell>
          <cell r="N41">
            <v>0.99145142011169296</v>
          </cell>
          <cell r="O41">
            <v>0.75558728575102307</v>
          </cell>
          <cell r="Q41">
            <v>0.73322298039726963</v>
          </cell>
          <cell r="R41">
            <v>0.85504908784616063</v>
          </cell>
          <cell r="S41">
            <v>0.95264116141533128</v>
          </cell>
          <cell r="T41">
            <v>0.75558728575102307</v>
          </cell>
        </row>
        <row r="42">
          <cell r="A42">
            <v>2006</v>
          </cell>
          <cell r="B42">
            <v>0.8336453868108803</v>
          </cell>
          <cell r="C42">
            <v>0.84242850780364631</v>
          </cell>
          <cell r="D42">
            <v>0.99045996869158126</v>
          </cell>
          <cell r="E42">
            <v>0.81678985589685593</v>
          </cell>
          <cell r="G42">
            <v>0.83476656659969517</v>
          </cell>
          <cell r="H42">
            <v>0.79189565961616892</v>
          </cell>
          <cell r="I42">
            <v>0.99045996869158126</v>
          </cell>
          <cell r="J42">
            <v>0.81678985589685593</v>
          </cell>
          <cell r="L42">
            <v>0.794175093197801</v>
          </cell>
          <cell r="M42">
            <v>0.8659937161705914</v>
          </cell>
          <cell r="N42">
            <v>0.99045996869158126</v>
          </cell>
          <cell r="O42">
            <v>0.81678985589685593</v>
          </cell>
          <cell r="Q42">
            <v>0.78036921803681403</v>
          </cell>
          <cell r="R42">
            <v>0.8659937161705914</v>
          </cell>
          <cell r="S42">
            <v>0.97931511393496062</v>
          </cell>
          <cell r="T42">
            <v>0.81678985589685593</v>
          </cell>
        </row>
        <row r="43">
          <cell r="A43">
            <v>2007</v>
          </cell>
          <cell r="B43">
            <v>0.86549064058705594</v>
          </cell>
          <cell r="C43">
            <v>0.88387599038758558</v>
          </cell>
          <cell r="D43">
            <v>1.0221546876897118</v>
          </cell>
          <cell r="E43">
            <v>0.87151477624194529</v>
          </cell>
          <cell r="G43">
            <v>0.90805907114714846</v>
          </cell>
          <cell r="H43">
            <v>0.84796187231699371</v>
          </cell>
          <cell r="I43">
            <v>1.0221546876897118</v>
          </cell>
          <cell r="J43">
            <v>0.87151477624194529</v>
          </cell>
          <cell r="L43">
            <v>0.81935044365217136</v>
          </cell>
          <cell r="M43">
            <v>0.901932455391671</v>
          </cell>
          <cell r="N43">
            <v>1.0221546876897118</v>
          </cell>
          <cell r="O43">
            <v>0.87151477624194529</v>
          </cell>
          <cell r="Q43">
            <v>0.81041343293123136</v>
          </cell>
          <cell r="R43">
            <v>0.901932455391671</v>
          </cell>
          <cell r="S43">
            <v>1.0155497731505541</v>
          </cell>
          <cell r="T43">
            <v>0.87151477624194529</v>
          </cell>
        </row>
        <row r="44">
          <cell r="A44">
            <v>2008</v>
          </cell>
          <cell r="B44">
            <v>0.9228726700579778</v>
          </cell>
          <cell r="C44">
            <v>0.93354982104736794</v>
          </cell>
          <cell r="D44">
            <v>1.0466864001942651</v>
          </cell>
          <cell r="E44">
            <v>0.92903475147391368</v>
          </cell>
          <cell r="G44">
            <v>0.9101476070107869</v>
          </cell>
          <cell r="H44">
            <v>0.91325493648540224</v>
          </cell>
          <cell r="I44">
            <v>1.0466864001942651</v>
          </cell>
          <cell r="J44">
            <v>0.92903475147391368</v>
          </cell>
          <cell r="L44">
            <v>0.88498041418871032</v>
          </cell>
          <cell r="M44">
            <v>0.94874274982649875</v>
          </cell>
          <cell r="N44">
            <v>1.0466864001942651</v>
          </cell>
          <cell r="O44">
            <v>0.92903475147391368</v>
          </cell>
          <cell r="Q44">
            <v>0.88019002950661041</v>
          </cell>
          <cell r="R44">
            <v>0.94874274982649875</v>
          </cell>
          <cell r="S44">
            <v>1.0541406645302751</v>
          </cell>
          <cell r="T44">
            <v>0.92903475147391368</v>
          </cell>
        </row>
        <row r="45">
          <cell r="A45">
            <v>2009</v>
          </cell>
          <cell r="B45">
            <v>0.95886470419023884</v>
          </cell>
          <cell r="C45">
            <v>0.95996928098300849</v>
          </cell>
          <cell r="D45">
            <v>1.0341261633919339</v>
          </cell>
          <cell r="E45">
            <v>0.96805421103581812</v>
          </cell>
          <cell r="F45">
            <v>0</v>
          </cell>
          <cell r="G45">
            <v>0.95347063310450042</v>
          </cell>
          <cell r="H45">
            <v>0.94786729857819907</v>
          </cell>
          <cell r="I45">
            <v>1.0341261633919339</v>
          </cell>
          <cell r="J45">
            <v>0.96805421103581812</v>
          </cell>
          <cell r="K45">
            <v>0</v>
          </cell>
          <cell r="L45">
            <v>0.94011469399266701</v>
          </cell>
          <cell r="M45">
            <v>0.96107640557424312</v>
          </cell>
          <cell r="N45">
            <v>1.0341261633919339</v>
          </cell>
          <cell r="O45">
            <v>0.96805421103581812</v>
          </cell>
          <cell r="P45">
            <v>0</v>
          </cell>
          <cell r="Q45">
            <v>0.94831673779042203</v>
          </cell>
          <cell r="R45">
            <v>0.96107640557424312</v>
          </cell>
          <cell r="S45">
            <v>1.0330578512396695</v>
          </cell>
          <cell r="T45">
            <v>0.96805421103581812</v>
          </cell>
        </row>
        <row r="46">
          <cell r="A46">
            <v>2010</v>
          </cell>
          <cell r="B46">
            <v>1</v>
          </cell>
          <cell r="C46">
            <v>1</v>
          </cell>
          <cell r="D46">
            <v>1</v>
          </cell>
          <cell r="E46">
            <v>1</v>
          </cell>
          <cell r="F46">
            <v>0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</row>
        <row r="47">
          <cell r="A47">
            <v>2011</v>
          </cell>
          <cell r="B47">
            <v>1.0401</v>
          </cell>
          <cell r="C47">
            <v>1.0408999999999999</v>
          </cell>
          <cell r="D47">
            <v>1.012</v>
          </cell>
          <cell r="E47">
            <v>1.046</v>
          </cell>
          <cell r="F47">
            <v>0</v>
          </cell>
          <cell r="G47">
            <v>1.0357000000000001</v>
          </cell>
          <cell r="H47">
            <v>1.0469999999999999</v>
          </cell>
          <cell r="I47">
            <v>1.012</v>
          </cell>
          <cell r="J47">
            <v>1.046</v>
          </cell>
          <cell r="K47">
            <v>0</v>
          </cell>
          <cell r="L47">
            <v>1.0606</v>
          </cell>
          <cell r="M47">
            <v>1.0155000000000001</v>
          </cell>
          <cell r="N47">
            <v>1.012</v>
          </cell>
          <cell r="O47">
            <v>1.046</v>
          </cell>
          <cell r="P47">
            <v>0</v>
          </cell>
          <cell r="Q47">
            <v>1.0535000000000001</v>
          </cell>
          <cell r="R47">
            <v>1.0155000000000001</v>
          </cell>
          <cell r="S47">
            <v>1.014</v>
          </cell>
          <cell r="T47">
            <v>1.046</v>
          </cell>
        </row>
        <row r="48">
          <cell r="B48">
            <v>1.0796238</v>
          </cell>
          <cell r="C48">
            <v>1.0550562400000001</v>
          </cell>
          <cell r="D48">
            <v>1.0372999999999999</v>
          </cell>
          <cell r="E48">
            <v>1.081564</v>
          </cell>
          <cell r="G48">
            <v>1.07951011</v>
          </cell>
          <cell r="H48">
            <v>1.0681494</v>
          </cell>
          <cell r="I48">
            <v>1.0372999999999999</v>
          </cell>
          <cell r="J48">
            <v>1.081564</v>
          </cell>
          <cell r="L48">
            <v>1.1074785199999999</v>
          </cell>
          <cell r="M48">
            <v>1.0376379000000002</v>
          </cell>
          <cell r="N48">
            <v>1.0372999999999999</v>
          </cell>
          <cell r="O48">
            <v>1.081564</v>
          </cell>
          <cell r="Q48">
            <v>1.1116532000000001</v>
          </cell>
          <cell r="R48">
            <v>1.0376379000000002</v>
          </cell>
          <cell r="S48">
            <v>1.0434059999999998</v>
          </cell>
          <cell r="T48">
            <v>1.081564</v>
          </cell>
        </row>
        <row r="49">
          <cell r="B49">
            <v>1.1184902568000001</v>
          </cell>
          <cell r="C49">
            <v>1.0883960171840001</v>
          </cell>
          <cell r="D49">
            <v>1.0590832999999997</v>
          </cell>
          <cell r="E49">
            <v>1.1107662279999999</v>
          </cell>
          <cell r="G49">
            <v>1.118804278004</v>
          </cell>
          <cell r="H49">
            <v>1.1063891485200001</v>
          </cell>
          <cell r="I49">
            <v>1.0590832999999997</v>
          </cell>
          <cell r="J49">
            <v>1.1107662279999999</v>
          </cell>
          <cell r="L49">
            <v>1.1619664631839999</v>
          </cell>
          <cell r="M49">
            <v>1.0706347852200002</v>
          </cell>
          <cell r="N49">
            <v>1.0590832999999997</v>
          </cell>
          <cell r="O49">
            <v>1.1107662279999999</v>
          </cell>
          <cell r="Q49">
            <v>1.1874679482400001</v>
          </cell>
          <cell r="R49">
            <v>1.0706347852200002</v>
          </cell>
          <cell r="S49">
            <v>1.0653175259999996</v>
          </cell>
          <cell r="T49">
            <v>1.1107662279999999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>
            <v>1970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Prisindekser SSB per aug 2011"/>
      <sheetName val="Basistall FoU"/>
      <sheetName val="Basisindekser"/>
      <sheetName val="Basistall FoU universitetene"/>
      <sheetName val="Pivot universitetene"/>
      <sheetName val="Eldre basistall næringslivet"/>
      <sheetName val="Beregnede FoU-indekser"/>
      <sheetName val="Basistall - relativ fordeling"/>
      <sheetName val="Veiet indeks for statlig FoU"/>
      <sheetName val="Veiet indeks for FoU i nær.liv"/>
      <sheetName val="Veiet indeks for total FoU"/>
      <sheetName val="Konsumprisindeksen"/>
      <sheetName val="BNP1"/>
      <sheetName val="BNP2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Folketall"/>
      <sheetName val="Per capita"/>
      <sheetName val="Årsv per pers"/>
    </sheetNames>
    <sheetDataSet>
      <sheetData sheetId="0"/>
      <sheetData sheetId="1"/>
      <sheetData sheetId="2">
        <row r="16">
          <cell r="E16">
            <v>2000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arbeid-og-lonn/artikler-og-publikasjoner/ny-metode-gir-bedre-aku-tal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tabSelected="1" workbookViewId="0"/>
  </sheetViews>
  <sheetFormatPr baseColWidth="10" defaultColWidth="11.453125" defaultRowHeight="12.5" x14ac:dyDescent="0.25"/>
  <cols>
    <col min="1" max="1" width="9" style="45" customWidth="1"/>
    <col min="2" max="2" width="90.81640625" style="45" customWidth="1"/>
    <col min="3" max="3" width="21.7265625" style="45" customWidth="1"/>
    <col min="4" max="16384" width="11.453125" style="45"/>
  </cols>
  <sheetData>
    <row r="1" spans="1:3" ht="18" x14ac:dyDescent="0.4">
      <c r="A1" s="44" t="s">
        <v>117</v>
      </c>
    </row>
    <row r="3" spans="1:3" ht="13" x14ac:dyDescent="0.3">
      <c r="A3" s="46" t="s">
        <v>82</v>
      </c>
      <c r="B3" s="46" t="s">
        <v>83</v>
      </c>
      <c r="C3" s="104" t="s">
        <v>84</v>
      </c>
    </row>
    <row r="4" spans="1:3" s="51" customFormat="1" ht="13" x14ac:dyDescent="0.3">
      <c r="A4" s="47" t="s">
        <v>85</v>
      </c>
      <c r="B4" s="102" t="str">
        <f>'C.1'!A3</f>
        <v>Prisindeks¹ for FoU-utgifter i Norge 1970–2021 (2015 = 100).</v>
      </c>
      <c r="C4" s="102" t="str">
        <f>+'C.1'!$A$1</f>
        <v>Sist oppdatert 23.03.2022</v>
      </c>
    </row>
    <row r="5" spans="1:3" x14ac:dyDescent="0.25">
      <c r="A5" s="47" t="s">
        <v>86</v>
      </c>
      <c r="B5" s="103" t="str">
        <f>'C.2'!A3</f>
        <v xml:space="preserve">Bruttonasjonalprodukt¹ i Norge 1970–2018 i løpende priser. </v>
      </c>
      <c r="C5" s="105" t="str">
        <f>+'C.2'!$A$1</f>
        <v>Sist oppdatert 23.03.2022</v>
      </c>
    </row>
    <row r="6" spans="1:3" x14ac:dyDescent="0.25">
      <c r="A6" s="47" t="s">
        <v>87</v>
      </c>
      <c r="B6" s="103" t="str">
        <f>'C.3'!A3</f>
        <v>Innbyggertall i Norge etter område/fylke per 01.01. 2017-2021</v>
      </c>
      <c r="C6" s="105" t="str">
        <f>+'C.3'!$A$1</f>
        <v>Sist oppdatert 24.03.2022</v>
      </c>
    </row>
    <row r="7" spans="1:3" x14ac:dyDescent="0.25">
      <c r="A7" s="47" t="s">
        <v>88</v>
      </c>
      <c r="B7" s="103" t="str">
        <f>'C.4'!A3</f>
        <v>Innbyggertall per 01.01 og middel-folkemengde i Norge 1970–2021.</v>
      </c>
      <c r="C7" s="105" t="str">
        <f>+'C.4'!$A$1</f>
        <v>Sist oppdatert 24.03.2021</v>
      </c>
    </row>
    <row r="8" spans="1:3" x14ac:dyDescent="0.25">
      <c r="A8" s="47" t="s">
        <v>89</v>
      </c>
      <c r="B8" s="103" t="str">
        <f>'C.5'!A3</f>
        <v>Sysselsatte i 1 000 i Norge 1970–2021. Årsgjennomsnitt.</v>
      </c>
      <c r="C8" s="105" t="str">
        <f>+'C.5'!$A$1</f>
        <v>Sist oppdatert 24.03.2022</v>
      </c>
    </row>
    <row r="9" spans="1:3" x14ac:dyDescent="0.25">
      <c r="A9" s="47" t="s">
        <v>90</v>
      </c>
      <c r="B9" s="103" t="str">
        <f>'C.6'!A3&amp;'C.6'!A4</f>
        <v>Kjøpekraftpariteter (Purchasing Power Parities – PPP) mot US$ i land OECD samler statistikk for 1981–2020.</v>
      </c>
      <c r="C9" s="105" t="str">
        <f>+'C.6'!$A$1</f>
        <v>Sist oppdatert 24.03.2022</v>
      </c>
    </row>
    <row r="10" spans="1:3" x14ac:dyDescent="0.25">
      <c r="A10" s="47" t="s">
        <v>91</v>
      </c>
      <c r="B10" s="103" t="str">
        <f>'C.7'!A3</f>
        <v>Implisitte BNP-prisindekser (2015 = 1,00) i land OECD samler statistikk for 1981–2020.</v>
      </c>
      <c r="C10" s="105" t="str">
        <f>+'C.7'!$A$1</f>
        <v>Sist oppdatert 24.03.2022</v>
      </c>
    </row>
    <row r="11" spans="1:3" x14ac:dyDescent="0.25">
      <c r="A11" s="47" t="s">
        <v>92</v>
      </c>
      <c r="B11" s="103" t="str">
        <f>'C.8'!A3</f>
        <v xml:space="preserve">Brutto nasjonalprodukt (BNP) i mill. NOK i land OECD samler statistikk for 1981–2020. </v>
      </c>
      <c r="C11" s="105" t="str">
        <f>+'C.8'!$A$1</f>
        <v>Sist oppdatert 24.03.2022</v>
      </c>
    </row>
    <row r="12" spans="1:3" x14ac:dyDescent="0.25">
      <c r="A12" s="47" t="s">
        <v>93</v>
      </c>
      <c r="B12" s="103" t="str">
        <f>'C.9'!A3</f>
        <v>Folketall i 1 000 i land OECD samler statistikk for 1981–2020.</v>
      </c>
      <c r="C12" s="105" t="str">
        <f>+'C.9'!$A$1</f>
        <v>Sist oppdatert 24.03.2022</v>
      </c>
    </row>
    <row r="13" spans="1:3" x14ac:dyDescent="0.25">
      <c r="A13" s="47" t="s">
        <v>94</v>
      </c>
      <c r="B13" s="103" t="str">
        <f>'C.10'!A3</f>
        <v>Arbeidskraft i 1 000 i land OECD samler statistikk for 1981–2020.</v>
      </c>
      <c r="C13" s="105" t="str">
        <f>+'C.10'!$A$1</f>
        <v>Sist oppdatert 24.03.2022</v>
      </c>
    </row>
    <row r="16" spans="1:3" ht="13" x14ac:dyDescent="0.3">
      <c r="A16" s="198"/>
      <c r="B16" s="199" t="s">
        <v>147</v>
      </c>
    </row>
    <row r="17" spans="1:2" x14ac:dyDescent="0.25">
      <c r="A17" s="200" t="s">
        <v>37</v>
      </c>
      <c r="B17" s="198" t="s">
        <v>148</v>
      </c>
    </row>
    <row r="18" spans="1:2" x14ac:dyDescent="0.25">
      <c r="A18" s="200" t="s">
        <v>149</v>
      </c>
      <c r="B18" s="198" t="s">
        <v>150</v>
      </c>
    </row>
    <row r="19" spans="1:2" x14ac:dyDescent="0.25">
      <c r="A19" s="200" t="s">
        <v>151</v>
      </c>
      <c r="B19" s="201" t="s">
        <v>152</v>
      </c>
    </row>
    <row r="20" spans="1:2" x14ac:dyDescent="0.25">
      <c r="A20" s="200">
        <v>0</v>
      </c>
      <c r="B20" s="201" t="s">
        <v>153</v>
      </c>
    </row>
  </sheetData>
  <hyperlinks>
    <hyperlink ref="A4" location="C.1!Utskriftsområde" display="C.1" xr:uid="{00000000-0004-0000-0000-000000000000}"/>
    <hyperlink ref="A5" location="C.2!Utskriftsområde" display="C.2" xr:uid="{00000000-0004-0000-0000-000001000000}"/>
    <hyperlink ref="A6" location="C.3!Utskriftsområde" display="C.3" xr:uid="{00000000-0004-0000-0000-000002000000}"/>
    <hyperlink ref="A7" location="C.4!Utskriftsområde" display="C.4" xr:uid="{00000000-0004-0000-0000-000003000000}"/>
    <hyperlink ref="A8" location="C.5!Utskriftsområde" display="C.5" xr:uid="{00000000-0004-0000-0000-000004000000}"/>
    <hyperlink ref="A9" location="C.6!Utskriftsområde" display="C.6" xr:uid="{00000000-0004-0000-0000-000005000000}"/>
    <hyperlink ref="A10" location="C.7!Utskriftsområde" display="C.7" xr:uid="{00000000-0004-0000-0000-000006000000}"/>
    <hyperlink ref="A11" location="C.8!Utskriftsområde" display="C.8" xr:uid="{00000000-0004-0000-0000-000007000000}"/>
    <hyperlink ref="A12" location="C.9!Utskriftsområde" display="C.9" xr:uid="{00000000-0004-0000-0000-000008000000}"/>
    <hyperlink ref="A13" location="C.10!Utskriftsområde" display="C.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zoomScaleNormal="100" zoomScaleSheetLayoutView="90" workbookViewId="0">
      <selection activeCell="C1" sqref="C1"/>
    </sheetView>
  </sheetViews>
  <sheetFormatPr baseColWidth="10" defaultColWidth="11.453125" defaultRowHeight="12.5" x14ac:dyDescent="0.25"/>
  <cols>
    <col min="1" max="1" width="7.1796875" style="29" customWidth="1"/>
    <col min="2" max="2" width="15.7265625" style="29" customWidth="1"/>
    <col min="3" max="3" width="14.1796875" style="50" customWidth="1"/>
    <col min="4" max="4" width="15.54296875" style="50" customWidth="1"/>
    <col min="5" max="5" width="14.26953125" style="50" customWidth="1"/>
    <col min="6" max="6" width="14.54296875" style="50" customWidth="1"/>
    <col min="7" max="7" width="15.1796875" style="50" customWidth="1"/>
    <col min="8" max="8" width="12.453125" style="50" customWidth="1"/>
    <col min="9" max="14" width="11.453125" style="50"/>
    <col min="15" max="16384" width="11.453125" style="29"/>
  </cols>
  <sheetData>
    <row r="1" spans="1:14" ht="13" x14ac:dyDescent="0.3">
      <c r="A1" s="161" t="s">
        <v>116</v>
      </c>
      <c r="C1" s="202" t="s">
        <v>154</v>
      </c>
    </row>
    <row r="2" spans="1:14" ht="18" x14ac:dyDescent="0.4">
      <c r="A2" s="18" t="s">
        <v>62</v>
      </c>
    </row>
    <row r="3" spans="1:14" ht="15.5" x14ac:dyDescent="0.35">
      <c r="A3" s="160" t="s">
        <v>111</v>
      </c>
    </row>
    <row r="5" spans="1:14" s="31" customFormat="1" ht="14" x14ac:dyDescent="0.3">
      <c r="A5" s="108" t="s">
        <v>0</v>
      </c>
      <c r="B5" s="110" t="s">
        <v>99</v>
      </c>
      <c r="C5" s="49"/>
      <c r="D5" s="49"/>
      <c r="E5" s="49"/>
      <c r="F5" s="49"/>
      <c r="G5" s="49"/>
      <c r="H5" s="49"/>
      <c r="I5" s="50"/>
      <c r="J5" s="50"/>
      <c r="K5" s="50"/>
      <c r="L5" s="50"/>
      <c r="M5" s="50"/>
      <c r="N5" s="50"/>
    </row>
    <row r="6" spans="1:14" s="32" customFormat="1" ht="12.75" customHeight="1" x14ac:dyDescent="0.25">
      <c r="A6" s="109">
        <v>1970</v>
      </c>
      <c r="B6" s="125">
        <v>7.400885069553012</v>
      </c>
      <c r="C6" s="125"/>
      <c r="D6" s="159"/>
      <c r="F6" s="159"/>
      <c r="G6" s="50"/>
      <c r="H6" s="50"/>
      <c r="I6" s="50"/>
      <c r="J6" s="50"/>
      <c r="K6" s="50"/>
      <c r="L6" s="50"/>
      <c r="M6" s="50"/>
    </row>
    <row r="7" spans="1:14" s="32" customFormat="1" ht="12.75" customHeight="1" x14ac:dyDescent="0.25">
      <c r="A7" s="109">
        <v>1971</v>
      </c>
      <c r="B7" s="125">
        <v>8.355599243525349</v>
      </c>
      <c r="C7" s="125"/>
      <c r="D7" s="159"/>
      <c r="F7" s="159"/>
      <c r="G7" s="50"/>
      <c r="H7" s="50"/>
      <c r="I7" s="50"/>
      <c r="J7" s="50"/>
      <c r="K7" s="50"/>
      <c r="L7" s="50"/>
      <c r="M7" s="50"/>
    </row>
    <row r="8" spans="1:14" s="32" customFormat="1" ht="12.75" customHeight="1" x14ac:dyDescent="0.25">
      <c r="A8" s="109">
        <v>1972</v>
      </c>
      <c r="B8" s="125">
        <v>9.0992475761991063</v>
      </c>
      <c r="C8" s="125"/>
      <c r="D8" s="159"/>
      <c r="F8" s="159"/>
      <c r="G8" s="50"/>
      <c r="H8" s="50"/>
      <c r="I8" s="50"/>
      <c r="J8" s="50"/>
      <c r="K8" s="50"/>
      <c r="L8" s="50"/>
      <c r="M8" s="50"/>
    </row>
    <row r="9" spans="1:14" ht="12.75" customHeight="1" x14ac:dyDescent="0.25">
      <c r="A9" s="109">
        <v>1973</v>
      </c>
      <c r="B9" s="125">
        <v>10.163859542614402</v>
      </c>
      <c r="C9" s="125"/>
      <c r="D9" s="159"/>
      <c r="F9" s="159"/>
      <c r="N9" s="29"/>
    </row>
    <row r="10" spans="1:14" ht="12.75" customHeight="1" x14ac:dyDescent="0.25">
      <c r="A10" s="109">
        <v>1974</v>
      </c>
      <c r="B10" s="125">
        <v>11.637619176293491</v>
      </c>
      <c r="C10" s="125"/>
      <c r="D10" s="159"/>
      <c r="F10" s="159"/>
      <c r="N10" s="29"/>
    </row>
    <row r="11" spans="1:14" ht="12.75" customHeight="1" x14ac:dyDescent="0.25">
      <c r="A11" s="109">
        <v>1975</v>
      </c>
      <c r="B11" s="125">
        <v>13.220335384269404</v>
      </c>
      <c r="C11" s="125"/>
      <c r="D11" s="159"/>
      <c r="F11" s="159"/>
      <c r="N11" s="29"/>
    </row>
    <row r="12" spans="1:14" ht="12.75" customHeight="1" x14ac:dyDescent="0.25">
      <c r="A12" s="109">
        <v>1976</v>
      </c>
      <c r="B12" s="125">
        <v>14.819995965766003</v>
      </c>
      <c r="C12" s="125"/>
      <c r="D12" s="159"/>
      <c r="F12" s="159"/>
      <c r="N12" s="29"/>
    </row>
    <row r="13" spans="1:14" ht="12.75" customHeight="1" x14ac:dyDescent="0.25">
      <c r="A13" s="109">
        <v>1977</v>
      </c>
      <c r="B13" s="125">
        <v>16.346455550239899</v>
      </c>
      <c r="C13" s="125"/>
      <c r="D13" s="159"/>
      <c r="F13" s="159"/>
      <c r="N13" s="29"/>
    </row>
    <row r="14" spans="1:14" ht="12.75" customHeight="1" x14ac:dyDescent="0.25">
      <c r="A14" s="109">
        <v>1978</v>
      </c>
      <c r="B14" s="125">
        <v>17.850329460861968</v>
      </c>
      <c r="C14" s="125"/>
      <c r="D14" s="159"/>
      <c r="F14" s="159"/>
      <c r="N14" s="29"/>
    </row>
    <row r="15" spans="1:14" ht="12.75" customHeight="1" x14ac:dyDescent="0.25">
      <c r="A15" s="109">
        <v>1979</v>
      </c>
      <c r="B15" s="125">
        <v>18.832097581209378</v>
      </c>
      <c r="C15" s="125"/>
      <c r="D15" s="159"/>
      <c r="F15" s="159"/>
      <c r="N15" s="29"/>
    </row>
    <row r="16" spans="1:14" ht="12.75" customHeight="1" x14ac:dyDescent="0.25">
      <c r="A16" s="109">
        <v>1980</v>
      </c>
      <c r="B16" s="125">
        <v>20.639978949005478</v>
      </c>
      <c r="C16" s="125"/>
      <c r="D16" s="159"/>
      <c r="F16" s="159"/>
      <c r="N16" s="29"/>
    </row>
    <row r="17" spans="1:14" ht="12.75" customHeight="1" x14ac:dyDescent="0.25">
      <c r="A17" s="109">
        <v>1981</v>
      </c>
      <c r="B17" s="125">
        <v>22.765896780753046</v>
      </c>
      <c r="C17" s="125"/>
      <c r="D17" s="159"/>
      <c r="F17" s="159"/>
      <c r="N17" s="29"/>
    </row>
    <row r="18" spans="1:14" ht="12.75" customHeight="1" x14ac:dyDescent="0.25">
      <c r="A18" s="109">
        <v>1982</v>
      </c>
      <c r="B18" s="125">
        <v>25.725463362250938</v>
      </c>
      <c r="C18" s="125"/>
      <c r="D18" s="159"/>
      <c r="F18" s="159"/>
      <c r="N18" s="29"/>
    </row>
    <row r="19" spans="1:14" ht="12.75" customHeight="1" x14ac:dyDescent="0.25">
      <c r="A19" s="109">
        <v>1983</v>
      </c>
      <c r="B19" s="125">
        <v>27.500520334246254</v>
      </c>
      <c r="C19" s="125"/>
      <c r="D19" s="159"/>
      <c r="F19" s="159"/>
      <c r="N19" s="29"/>
    </row>
    <row r="20" spans="1:14" ht="12.75" customHeight="1" x14ac:dyDescent="0.25">
      <c r="A20" s="109">
        <v>1984</v>
      </c>
      <c r="B20" s="125">
        <v>29.975567164328421</v>
      </c>
      <c r="C20" s="125"/>
      <c r="D20" s="159"/>
      <c r="F20" s="159"/>
      <c r="N20" s="29"/>
    </row>
    <row r="21" spans="1:14" ht="12.75" customHeight="1" x14ac:dyDescent="0.25">
      <c r="A21" s="109">
        <v>1985</v>
      </c>
      <c r="B21" s="125">
        <v>32.373612537474692</v>
      </c>
      <c r="C21" s="125"/>
      <c r="D21" s="159"/>
      <c r="F21" s="159"/>
      <c r="N21" s="29"/>
    </row>
    <row r="22" spans="1:14" ht="12.75" customHeight="1" x14ac:dyDescent="0.25">
      <c r="A22" s="109">
        <v>1986</v>
      </c>
      <c r="B22" s="125">
        <v>34.607391802560436</v>
      </c>
      <c r="C22" s="125"/>
      <c r="D22" s="159"/>
      <c r="F22" s="159"/>
      <c r="N22" s="29"/>
    </row>
    <row r="23" spans="1:14" ht="12.75" customHeight="1" x14ac:dyDescent="0.25">
      <c r="A23" s="109">
        <v>1987</v>
      </c>
      <c r="B23" s="125">
        <v>37.687449672988315</v>
      </c>
      <c r="C23" s="125"/>
      <c r="D23" s="159"/>
      <c r="F23" s="159"/>
      <c r="N23" s="29"/>
    </row>
    <row r="24" spans="1:14" ht="12.75" customHeight="1" x14ac:dyDescent="0.25">
      <c r="A24" s="109">
        <v>1988</v>
      </c>
      <c r="B24" s="125">
        <v>39.534134706964743</v>
      </c>
      <c r="C24" s="125"/>
      <c r="D24" s="159"/>
      <c r="F24" s="159"/>
      <c r="N24" s="29"/>
    </row>
    <row r="25" spans="1:14" ht="12.75" customHeight="1" x14ac:dyDescent="0.25">
      <c r="A25" s="109">
        <v>1989</v>
      </c>
      <c r="B25" s="125">
        <v>41.155034229950296</v>
      </c>
      <c r="C25" s="125"/>
      <c r="D25" s="159"/>
      <c r="F25" s="159"/>
      <c r="N25" s="29"/>
    </row>
    <row r="26" spans="1:14" ht="12.75" customHeight="1" x14ac:dyDescent="0.25">
      <c r="A26" s="109">
        <v>1990</v>
      </c>
      <c r="B26" s="125">
        <v>42.636615462228505</v>
      </c>
      <c r="C26" s="125"/>
      <c r="D26" s="159"/>
      <c r="F26" s="159"/>
      <c r="N26" s="29"/>
    </row>
    <row r="27" spans="1:14" ht="12.75" customHeight="1" x14ac:dyDescent="0.25">
      <c r="A27" s="109">
        <v>1991</v>
      </c>
      <c r="B27" s="125">
        <v>44.427353311642101</v>
      </c>
      <c r="C27" s="125"/>
      <c r="D27" s="159"/>
      <c r="F27" s="159"/>
      <c r="N27" s="29"/>
    </row>
    <row r="28" spans="1:14" ht="12.75" customHeight="1" x14ac:dyDescent="0.25">
      <c r="A28" s="109">
        <v>1992</v>
      </c>
      <c r="B28" s="125">
        <v>45.80460126430301</v>
      </c>
      <c r="C28" s="125"/>
      <c r="D28" s="159"/>
      <c r="F28" s="159"/>
      <c r="N28" s="29"/>
    </row>
    <row r="29" spans="1:14" s="30" customFormat="1" ht="12.75" customHeight="1" x14ac:dyDescent="0.25">
      <c r="A29" s="109">
        <v>1993</v>
      </c>
      <c r="B29" s="125">
        <v>46.583279485796162</v>
      </c>
      <c r="C29" s="125"/>
      <c r="D29" s="159"/>
      <c r="F29" s="159"/>
      <c r="G29" s="50"/>
      <c r="H29" s="50"/>
      <c r="I29" s="50"/>
      <c r="J29" s="50"/>
      <c r="K29" s="50"/>
      <c r="L29" s="50"/>
      <c r="M29" s="50"/>
    </row>
    <row r="30" spans="1:14" s="30" customFormat="1" ht="12.75" customHeight="1" x14ac:dyDescent="0.25">
      <c r="A30" s="109">
        <v>1994</v>
      </c>
      <c r="B30" s="125">
        <v>47.887611311398445</v>
      </c>
      <c r="C30" s="125"/>
      <c r="D30" s="159"/>
      <c r="F30" s="159"/>
      <c r="G30" s="50"/>
      <c r="H30" s="50"/>
      <c r="I30" s="50"/>
      <c r="J30" s="50"/>
      <c r="K30" s="50"/>
      <c r="L30" s="50"/>
      <c r="M30" s="50"/>
    </row>
    <row r="31" spans="1:14" s="30" customFormat="1" ht="12.75" customHeight="1" x14ac:dyDescent="0.25">
      <c r="A31" s="109">
        <v>1995</v>
      </c>
      <c r="B31" s="125">
        <v>49.467902484674603</v>
      </c>
      <c r="C31" s="125"/>
      <c r="D31" s="159"/>
      <c r="F31" s="159"/>
      <c r="G31" s="50"/>
      <c r="H31" s="50"/>
      <c r="I31" s="50"/>
      <c r="J31" s="50"/>
      <c r="K31" s="50"/>
      <c r="L31" s="50"/>
      <c r="M31" s="50"/>
    </row>
    <row r="32" spans="1:14" s="30" customFormat="1" ht="12.75" customHeight="1" x14ac:dyDescent="0.25">
      <c r="A32" s="109">
        <v>1996</v>
      </c>
      <c r="B32" s="125">
        <v>51.29821487660756</v>
      </c>
      <c r="C32" s="125"/>
      <c r="D32" s="159"/>
      <c r="F32" s="159"/>
      <c r="G32" s="50"/>
      <c r="H32" s="50"/>
      <c r="I32" s="50"/>
      <c r="J32" s="50"/>
      <c r="K32" s="50"/>
      <c r="L32" s="50"/>
      <c r="M32" s="50"/>
    </row>
    <row r="33" spans="1:14" s="30" customFormat="1" ht="12.75" customHeight="1" x14ac:dyDescent="0.25">
      <c r="A33" s="109">
        <v>1997</v>
      </c>
      <c r="B33" s="125">
        <v>53.042354182412218</v>
      </c>
      <c r="C33" s="125"/>
      <c r="D33" s="159"/>
      <c r="F33" s="159"/>
      <c r="G33" s="50"/>
      <c r="H33" s="50"/>
      <c r="I33" s="50"/>
      <c r="J33" s="50"/>
      <c r="K33" s="50"/>
      <c r="L33" s="50"/>
      <c r="M33" s="50"/>
    </row>
    <row r="34" spans="1:14" s="30" customFormat="1" ht="12.75" customHeight="1" x14ac:dyDescent="0.25">
      <c r="A34" s="109">
        <v>1998</v>
      </c>
      <c r="B34" s="125">
        <v>55.535344828985586</v>
      </c>
      <c r="C34" s="125"/>
      <c r="D34" s="159"/>
      <c r="F34" s="159"/>
      <c r="G34" s="50"/>
      <c r="H34" s="50"/>
      <c r="I34" s="50"/>
      <c r="J34" s="50"/>
      <c r="K34" s="50"/>
      <c r="L34" s="50"/>
      <c r="M34" s="50"/>
    </row>
    <row r="35" spans="1:14" s="30" customFormat="1" ht="12.75" customHeight="1" x14ac:dyDescent="0.25">
      <c r="A35" s="109">
        <v>1999</v>
      </c>
      <c r="B35" s="125">
        <v>56.701587070394289</v>
      </c>
      <c r="C35" s="125"/>
      <c r="D35" s="159"/>
      <c r="F35" s="159"/>
      <c r="G35" s="50"/>
      <c r="H35" s="50"/>
      <c r="I35" s="50"/>
      <c r="J35" s="50"/>
      <c r="K35" s="50"/>
      <c r="L35" s="50"/>
      <c r="M35" s="50"/>
    </row>
    <row r="36" spans="1:14" ht="12.75" customHeight="1" x14ac:dyDescent="0.25">
      <c r="A36" s="109">
        <v>2000</v>
      </c>
      <c r="B36" s="125">
        <v>59.593368010984406</v>
      </c>
      <c r="C36" s="125"/>
      <c r="D36" s="159"/>
      <c r="F36" s="159"/>
      <c r="N36" s="29"/>
    </row>
    <row r="37" spans="1:14" s="31" customFormat="1" ht="12.75" customHeight="1" x14ac:dyDescent="0.3">
      <c r="A37" s="109">
        <v>2001</v>
      </c>
      <c r="B37" s="125">
        <v>59.891334851039332</v>
      </c>
      <c r="C37" s="125"/>
      <c r="D37" s="159"/>
      <c r="F37" s="159"/>
      <c r="G37" s="50"/>
      <c r="H37" s="50"/>
      <c r="I37" s="50"/>
      <c r="J37" s="50"/>
      <c r="K37" s="50"/>
      <c r="L37" s="50"/>
      <c r="M37" s="50"/>
    </row>
    <row r="38" spans="1:14" s="32" customFormat="1" ht="12.75" customHeight="1" x14ac:dyDescent="0.25">
      <c r="A38" s="109">
        <v>2002</v>
      </c>
      <c r="B38" s="125">
        <v>60.729813538953877</v>
      </c>
      <c r="C38" s="125"/>
      <c r="D38" s="164"/>
      <c r="F38" s="164"/>
      <c r="G38" s="50"/>
      <c r="H38" s="50"/>
      <c r="I38" s="50"/>
      <c r="J38" s="50"/>
      <c r="K38" s="50"/>
      <c r="L38" s="50"/>
      <c r="M38" s="50"/>
    </row>
    <row r="39" spans="1:14" s="32" customFormat="1" ht="12.75" customHeight="1" x14ac:dyDescent="0.25">
      <c r="A39" s="109">
        <v>2003</v>
      </c>
      <c r="B39" s="125">
        <v>62.551707945122502</v>
      </c>
      <c r="C39" s="125"/>
      <c r="D39" s="159"/>
      <c r="F39" s="159"/>
      <c r="G39" s="50"/>
      <c r="H39" s="50"/>
      <c r="I39" s="50"/>
      <c r="J39" s="50"/>
      <c r="K39" s="50"/>
      <c r="L39" s="50"/>
      <c r="M39" s="50"/>
    </row>
    <row r="40" spans="1:14" s="32" customFormat="1" ht="12.75" customHeight="1" x14ac:dyDescent="0.25">
      <c r="A40" s="109">
        <v>2004</v>
      </c>
      <c r="B40" s="125">
        <v>63.865293811970083</v>
      </c>
      <c r="C40" s="125"/>
      <c r="D40" s="159"/>
      <c r="F40" s="159"/>
      <c r="G40" s="50"/>
      <c r="H40" s="50"/>
      <c r="I40" s="50"/>
      <c r="J40" s="50"/>
      <c r="K40" s="50"/>
      <c r="L40" s="50"/>
      <c r="M40" s="50"/>
    </row>
    <row r="41" spans="1:14" ht="12.75" customHeight="1" x14ac:dyDescent="0.25">
      <c r="A41" s="109">
        <v>2005</v>
      </c>
      <c r="B41" s="125">
        <v>65.206464982021444</v>
      </c>
      <c r="C41" s="125"/>
      <c r="D41" s="159"/>
      <c r="F41" s="159"/>
      <c r="N41" s="29"/>
    </row>
    <row r="42" spans="1:14" ht="12.75" customHeight="1" x14ac:dyDescent="0.25">
      <c r="A42" s="109">
        <v>2006</v>
      </c>
      <c r="B42" s="125">
        <v>69.37967874087083</v>
      </c>
      <c r="C42" s="125"/>
      <c r="D42" s="159"/>
      <c r="F42" s="159"/>
      <c r="N42" s="29"/>
    </row>
    <row r="43" spans="1:14" ht="12.75" customHeight="1" x14ac:dyDescent="0.25">
      <c r="A43" s="109">
        <v>2007</v>
      </c>
      <c r="B43" s="125">
        <v>74.721914003917888</v>
      </c>
      <c r="C43" s="125"/>
      <c r="D43" s="159"/>
      <c r="F43" s="159"/>
      <c r="N43" s="29"/>
    </row>
    <row r="44" spans="1:14" ht="12.75" customHeight="1" x14ac:dyDescent="0.25">
      <c r="A44" s="109">
        <v>2008</v>
      </c>
      <c r="B44" s="125">
        <v>78.159122048098112</v>
      </c>
      <c r="C44" s="125"/>
      <c r="D44" s="159"/>
      <c r="F44" s="159"/>
      <c r="N44" s="29"/>
    </row>
    <row r="45" spans="1:14" ht="12.75" customHeight="1" x14ac:dyDescent="0.25">
      <c r="A45" s="109">
        <v>2009</v>
      </c>
      <c r="B45" s="125">
        <v>81.832600784358732</v>
      </c>
      <c r="C45" s="125"/>
      <c r="D45" s="159"/>
      <c r="F45" s="159"/>
      <c r="N45" s="29"/>
    </row>
    <row r="46" spans="1:14" ht="12.75" customHeight="1" x14ac:dyDescent="0.25">
      <c r="A46" s="109">
        <v>2010</v>
      </c>
      <c r="B46" s="125">
        <v>84.94223961416435</v>
      </c>
      <c r="C46" s="125"/>
      <c r="D46" s="159"/>
      <c r="F46" s="159"/>
      <c r="N46" s="29"/>
    </row>
    <row r="47" spans="1:14" ht="12.75" customHeight="1" x14ac:dyDescent="0.25">
      <c r="A47" s="109">
        <v>2011</v>
      </c>
      <c r="B47" s="125">
        <v>88.594755917573437</v>
      </c>
      <c r="C47" s="125"/>
      <c r="D47" s="159"/>
      <c r="F47" s="159"/>
      <c r="N47" s="29"/>
    </row>
    <row r="48" spans="1:14" ht="12.75" customHeight="1" x14ac:dyDescent="0.25">
      <c r="A48" s="109">
        <v>2012</v>
      </c>
      <c r="B48" s="125">
        <v>91.961356642441217</v>
      </c>
      <c r="C48" s="125"/>
      <c r="D48" s="159"/>
      <c r="E48" s="29"/>
      <c r="F48" s="159"/>
      <c r="N48" s="29"/>
    </row>
    <row r="49" spans="1:14" ht="12.75" customHeight="1" x14ac:dyDescent="0.25">
      <c r="A49" s="109">
        <v>2013</v>
      </c>
      <c r="B49" s="125">
        <v>94.996081411641768</v>
      </c>
      <c r="C49" s="125"/>
      <c r="D49" s="159"/>
      <c r="E49" s="29"/>
      <c r="F49" s="159"/>
      <c r="G49" s="159"/>
      <c r="H49" s="159"/>
      <c r="I49" s="159"/>
      <c r="J49" s="159"/>
      <c r="K49" s="159"/>
      <c r="L49" s="159"/>
      <c r="M49" s="159"/>
      <c r="N49" s="29"/>
    </row>
    <row r="50" spans="1:14" ht="12.75" customHeight="1" x14ac:dyDescent="0.25">
      <c r="A50" s="109">
        <v>2014</v>
      </c>
      <c r="B50" s="125">
        <v>97.370983446932826</v>
      </c>
      <c r="C50" s="125"/>
      <c r="D50" s="159"/>
      <c r="E50" s="29"/>
      <c r="F50" s="159"/>
      <c r="G50" s="159"/>
      <c r="H50" s="159"/>
      <c r="I50" s="159"/>
      <c r="J50" s="159"/>
      <c r="K50" s="159"/>
      <c r="L50" s="159"/>
      <c r="M50" s="159"/>
      <c r="N50" s="29"/>
    </row>
    <row r="51" spans="1:14" ht="12.75" customHeight="1" x14ac:dyDescent="0.25">
      <c r="A51" s="109">
        <v>2015</v>
      </c>
      <c r="B51" s="125">
        <v>100</v>
      </c>
      <c r="C51" s="125"/>
      <c r="D51" s="159"/>
      <c r="E51" s="29"/>
      <c r="F51" s="159"/>
      <c r="G51" s="159"/>
      <c r="H51" s="159"/>
      <c r="I51" s="159"/>
      <c r="J51" s="159"/>
      <c r="K51" s="159"/>
      <c r="L51" s="159"/>
      <c r="M51" s="159"/>
      <c r="N51" s="29"/>
    </row>
    <row r="52" spans="1:14" ht="12.75" customHeight="1" x14ac:dyDescent="0.25">
      <c r="A52" s="109">
        <v>2016</v>
      </c>
      <c r="B52" s="125">
        <v>102.2</v>
      </c>
      <c r="C52" s="125"/>
      <c r="D52" s="159"/>
      <c r="E52" s="29"/>
      <c r="F52" s="159"/>
      <c r="G52" s="159"/>
      <c r="H52" s="159"/>
      <c r="I52" s="159"/>
      <c r="J52" s="159"/>
      <c r="K52" s="159"/>
      <c r="L52" s="159"/>
      <c r="M52" s="159"/>
      <c r="N52" s="29"/>
    </row>
    <row r="53" spans="1:14" ht="12.75" customHeight="1" x14ac:dyDescent="0.25">
      <c r="A53" s="109">
        <v>2017</v>
      </c>
      <c r="B53" s="125">
        <v>104.14179999999999</v>
      </c>
      <c r="C53" s="125"/>
      <c r="D53" s="159"/>
      <c r="E53" s="29"/>
      <c r="F53" s="159"/>
      <c r="G53" s="159"/>
      <c r="H53" s="159"/>
      <c r="I53" s="159"/>
      <c r="J53" s="159"/>
      <c r="K53" s="159"/>
      <c r="L53" s="159"/>
      <c r="M53" s="159"/>
      <c r="N53" s="29"/>
    </row>
    <row r="54" spans="1:14" ht="12.75" customHeight="1" x14ac:dyDescent="0.25">
      <c r="A54" s="109">
        <v>2018</v>
      </c>
      <c r="B54" s="125">
        <v>107.266054</v>
      </c>
      <c r="C54" s="125"/>
      <c r="D54" s="159"/>
      <c r="E54" s="29"/>
      <c r="F54" s="159"/>
      <c r="N54" s="29"/>
    </row>
    <row r="55" spans="1:14" ht="12.75" customHeight="1" x14ac:dyDescent="0.25">
      <c r="A55" s="109">
        <v>2019</v>
      </c>
      <c r="B55" s="125">
        <v>110.37676956599999</v>
      </c>
      <c r="C55" s="125"/>
      <c r="D55" s="159"/>
      <c r="E55" s="29"/>
      <c r="F55" s="159"/>
      <c r="G55" s="124"/>
      <c r="H55" s="124"/>
      <c r="I55" s="124"/>
      <c r="J55" s="124"/>
      <c r="K55" s="124"/>
      <c r="L55" s="124"/>
      <c r="M55" s="124"/>
      <c r="N55" s="29"/>
    </row>
    <row r="56" spans="1:14" ht="12.75" customHeight="1" x14ac:dyDescent="0.25">
      <c r="A56" s="109" t="s">
        <v>112</v>
      </c>
      <c r="B56" s="125">
        <v>112.69468172688599</v>
      </c>
      <c r="C56" s="125"/>
      <c r="D56" s="159"/>
      <c r="E56" s="29"/>
      <c r="F56" s="159"/>
      <c r="G56" s="124"/>
      <c r="H56" s="124"/>
      <c r="I56" s="124"/>
      <c r="J56" s="124"/>
      <c r="K56" s="124"/>
      <c r="L56" s="124"/>
      <c r="M56" s="124"/>
      <c r="N56" s="29"/>
    </row>
    <row r="57" spans="1:14" x14ac:dyDescent="0.25">
      <c r="A57" s="109" t="s">
        <v>113</v>
      </c>
      <c r="B57" s="125">
        <v>116.86438495078077</v>
      </c>
      <c r="C57" s="125"/>
      <c r="D57" s="159"/>
      <c r="E57" s="29"/>
      <c r="F57" s="159"/>
    </row>
    <row r="58" spans="1:14" x14ac:dyDescent="0.25">
      <c r="A58" s="74"/>
      <c r="B58" s="169"/>
      <c r="C58" s="125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</row>
    <row r="59" spans="1:14" x14ac:dyDescent="0.25">
      <c r="B59" s="106"/>
    </row>
    <row r="60" spans="1:14" ht="13.5" x14ac:dyDescent="0.25">
      <c r="A60" s="166" t="s">
        <v>119</v>
      </c>
      <c r="B60" s="6"/>
    </row>
    <row r="61" spans="1:14" x14ac:dyDescent="0.25">
      <c r="A61" s="167" t="s">
        <v>120</v>
      </c>
      <c r="B61" s="6"/>
    </row>
    <row r="63" spans="1:14" ht="13" x14ac:dyDescent="0.3">
      <c r="A63" s="165" t="s">
        <v>115</v>
      </c>
    </row>
  </sheetData>
  <hyperlinks>
    <hyperlink ref="C1" location="Innhold!A1" display="Innhold og tegnforklaring" xr:uid="{0BCE071F-C8D6-4EB5-857B-7A4EF80FC089}"/>
  </hyperlinks>
  <pageMargins left="0.16" right="0.16" top="0.984251969" bottom="0.43" header="0.5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7"/>
  <sheetViews>
    <sheetView showGridLines="0" zoomScaleNormal="100" zoomScaleSheetLayoutView="100" workbookViewId="0">
      <selection activeCell="C1" sqref="C1"/>
    </sheetView>
  </sheetViews>
  <sheetFormatPr baseColWidth="10" defaultColWidth="11.453125" defaultRowHeight="12.5" x14ac:dyDescent="0.25"/>
  <cols>
    <col min="1" max="1" width="11.453125" style="29" customWidth="1"/>
    <col min="2" max="2" width="14.7265625" style="111" customWidth="1"/>
    <col min="3" max="16384" width="11.453125" style="29"/>
  </cols>
  <sheetData>
    <row r="1" spans="1:6" ht="13" x14ac:dyDescent="0.3">
      <c r="A1" s="118" t="s">
        <v>116</v>
      </c>
      <c r="B1" s="119"/>
      <c r="C1" s="202" t="s">
        <v>154</v>
      </c>
    </row>
    <row r="2" spans="1:6" ht="18" x14ac:dyDescent="0.4">
      <c r="A2" s="1" t="s">
        <v>1</v>
      </c>
    </row>
    <row r="3" spans="1:6" s="31" customFormat="1" ht="15.75" customHeight="1" x14ac:dyDescent="0.35">
      <c r="A3" s="130" t="s">
        <v>102</v>
      </c>
      <c r="B3" s="112"/>
    </row>
    <row r="4" spans="1:6" s="31" customFormat="1" ht="15.75" customHeight="1" x14ac:dyDescent="0.35">
      <c r="A4" s="20" t="s">
        <v>80</v>
      </c>
      <c r="B4" s="112"/>
    </row>
    <row r="6" spans="1:6" s="31" customFormat="1" ht="18" customHeight="1" x14ac:dyDescent="0.3">
      <c r="A6" s="95" t="s">
        <v>0</v>
      </c>
      <c r="B6" s="113" t="s">
        <v>57</v>
      </c>
    </row>
    <row r="7" spans="1:6" x14ac:dyDescent="0.25">
      <c r="A7" s="16">
        <v>1970</v>
      </c>
      <c r="B7" s="114">
        <v>91.53</v>
      </c>
      <c r="C7" s="129"/>
    </row>
    <row r="8" spans="1:6" x14ac:dyDescent="0.25">
      <c r="A8" s="16">
        <v>1971</v>
      </c>
      <c r="B8" s="114">
        <v>102.89700000000001</v>
      </c>
      <c r="C8" s="129"/>
      <c r="F8" s="53"/>
    </row>
    <row r="9" spans="1:6" x14ac:dyDescent="0.25">
      <c r="A9" s="16">
        <v>1972</v>
      </c>
      <c r="B9" s="114">
        <v>114.36199999999999</v>
      </c>
      <c r="C9" s="129"/>
      <c r="F9" s="53"/>
    </row>
    <row r="10" spans="1:6" x14ac:dyDescent="0.25">
      <c r="A10" s="16">
        <v>1973</v>
      </c>
      <c r="B10" s="114">
        <v>129.928</v>
      </c>
      <c r="C10" s="129"/>
      <c r="F10" s="53"/>
    </row>
    <row r="11" spans="1:6" x14ac:dyDescent="0.25">
      <c r="A11" s="16">
        <v>1974</v>
      </c>
      <c r="B11" s="114">
        <v>150.37899999999999</v>
      </c>
      <c r="C11" s="129"/>
      <c r="F11" s="53"/>
    </row>
    <row r="12" spans="1:6" x14ac:dyDescent="0.25">
      <c r="A12" s="16">
        <v>1975</v>
      </c>
      <c r="B12" s="114">
        <v>171.84899999999999</v>
      </c>
      <c r="C12" s="129"/>
      <c r="F12" s="53"/>
    </row>
    <row r="13" spans="1:6" x14ac:dyDescent="0.25">
      <c r="A13" s="16">
        <v>1976</v>
      </c>
      <c r="B13" s="114">
        <v>196.119</v>
      </c>
      <c r="C13" s="129"/>
      <c r="F13" s="53"/>
    </row>
    <row r="14" spans="1:6" x14ac:dyDescent="0.25">
      <c r="A14" s="16">
        <v>1977</v>
      </c>
      <c r="B14" s="114">
        <v>220.96799999999999</v>
      </c>
      <c r="C14" s="129"/>
      <c r="F14" s="53"/>
    </row>
    <row r="15" spans="1:6" x14ac:dyDescent="0.25">
      <c r="A15" s="16">
        <v>1978</v>
      </c>
      <c r="B15" s="114">
        <v>243.88800000000001</v>
      </c>
      <c r="C15" s="129"/>
      <c r="F15" s="53"/>
    </row>
    <row r="16" spans="1:6" x14ac:dyDescent="0.25">
      <c r="A16" s="16">
        <v>1979</v>
      </c>
      <c r="B16" s="114">
        <v>269.06700000000001</v>
      </c>
      <c r="C16" s="129"/>
      <c r="F16" s="53"/>
    </row>
    <row r="17" spans="1:6" x14ac:dyDescent="0.25">
      <c r="A17" s="16">
        <v>1980</v>
      </c>
      <c r="B17" s="114">
        <v>318.279</v>
      </c>
      <c r="C17" s="129"/>
      <c r="F17" s="53"/>
    </row>
    <row r="18" spans="1:6" x14ac:dyDescent="0.25">
      <c r="A18" s="16">
        <v>1981</v>
      </c>
      <c r="B18" s="114">
        <v>365.01299999999998</v>
      </c>
      <c r="C18" s="129"/>
      <c r="F18" s="53"/>
    </row>
    <row r="19" spans="1:6" x14ac:dyDescent="0.25">
      <c r="A19" s="16">
        <v>1982</v>
      </c>
      <c r="B19" s="114">
        <v>404.32499999999999</v>
      </c>
      <c r="C19" s="129"/>
      <c r="F19" s="53"/>
    </row>
    <row r="20" spans="1:6" x14ac:dyDescent="0.25">
      <c r="A20" s="16">
        <v>1983</v>
      </c>
      <c r="B20" s="114">
        <v>449.65699999999998</v>
      </c>
      <c r="C20" s="129"/>
      <c r="F20" s="53"/>
    </row>
    <row r="21" spans="1:6" x14ac:dyDescent="0.25">
      <c r="A21" s="16">
        <v>1984</v>
      </c>
      <c r="B21" s="114">
        <v>506.48599999999999</v>
      </c>
      <c r="C21" s="129"/>
      <c r="F21" s="53"/>
    </row>
    <row r="22" spans="1:6" x14ac:dyDescent="0.25">
      <c r="A22" s="16">
        <v>1985</v>
      </c>
      <c r="B22" s="114">
        <v>562.40200000000004</v>
      </c>
      <c r="C22" s="129"/>
      <c r="F22" s="53"/>
    </row>
    <row r="23" spans="1:6" x14ac:dyDescent="0.25">
      <c r="A23" s="16">
        <v>1986</v>
      </c>
      <c r="B23" s="114">
        <v>581.91300000000001</v>
      </c>
      <c r="C23" s="129"/>
      <c r="F23" s="53"/>
    </row>
    <row r="24" spans="1:6" x14ac:dyDescent="0.25">
      <c r="A24" s="16">
        <v>1987</v>
      </c>
      <c r="B24" s="114">
        <v>634.875</v>
      </c>
      <c r="C24" s="129"/>
      <c r="F24" s="53"/>
    </row>
    <row r="25" spans="1:6" x14ac:dyDescent="0.25">
      <c r="A25" s="16">
        <v>1988</v>
      </c>
      <c r="B25" s="114">
        <v>664.08399999999995</v>
      </c>
      <c r="C25" s="129"/>
      <c r="F25" s="53"/>
    </row>
    <row r="26" spans="1:6" x14ac:dyDescent="0.25">
      <c r="A26" s="16">
        <v>1989</v>
      </c>
      <c r="B26" s="114">
        <v>708.63499999999999</v>
      </c>
      <c r="C26" s="129"/>
      <c r="F26" s="53"/>
    </row>
    <row r="27" spans="1:6" x14ac:dyDescent="0.25">
      <c r="A27" s="16">
        <v>1990</v>
      </c>
      <c r="B27" s="114">
        <v>749.86</v>
      </c>
      <c r="C27" s="129"/>
      <c r="F27" s="53"/>
    </row>
    <row r="28" spans="1:6" x14ac:dyDescent="0.25">
      <c r="A28" s="16">
        <v>1991</v>
      </c>
      <c r="B28" s="114">
        <v>790.08699999999999</v>
      </c>
      <c r="C28" s="129"/>
      <c r="F28" s="53"/>
    </row>
    <row r="29" spans="1:6" x14ac:dyDescent="0.25">
      <c r="A29" s="16">
        <v>1992</v>
      </c>
      <c r="B29" s="114">
        <v>813.09299999999996</v>
      </c>
      <c r="C29" s="129"/>
      <c r="F29" s="53"/>
    </row>
    <row r="30" spans="1:6" x14ac:dyDescent="0.25">
      <c r="A30" s="16">
        <v>1993</v>
      </c>
      <c r="B30" s="114">
        <v>855.4</v>
      </c>
      <c r="C30" s="129"/>
      <c r="F30" s="53"/>
    </row>
    <row r="31" spans="1:6" x14ac:dyDescent="0.25">
      <c r="A31" s="16">
        <v>1994</v>
      </c>
      <c r="B31" s="114">
        <v>897.24300000000005</v>
      </c>
      <c r="C31" s="129"/>
      <c r="F31" s="53"/>
    </row>
    <row r="32" spans="1:6" x14ac:dyDescent="0.25">
      <c r="A32" s="16">
        <v>1995</v>
      </c>
      <c r="B32" s="114">
        <v>963.13800000000003</v>
      </c>
      <c r="C32" s="129"/>
      <c r="F32" s="53"/>
    </row>
    <row r="33" spans="1:6" x14ac:dyDescent="0.25">
      <c r="A33" s="16">
        <v>1996</v>
      </c>
      <c r="B33" s="114">
        <v>1054.672</v>
      </c>
      <c r="C33" s="129"/>
      <c r="F33" s="53"/>
    </row>
    <row r="34" spans="1:6" x14ac:dyDescent="0.25">
      <c r="A34" s="16">
        <v>1997</v>
      </c>
      <c r="B34" s="114">
        <v>1141.3399999999999</v>
      </c>
      <c r="C34" s="129"/>
      <c r="F34" s="53"/>
    </row>
    <row r="35" spans="1:6" x14ac:dyDescent="0.25">
      <c r="A35" s="16">
        <v>1998</v>
      </c>
      <c r="B35" s="114">
        <v>1163.1780000000001</v>
      </c>
      <c r="C35" s="129"/>
      <c r="F35" s="52"/>
    </row>
    <row r="36" spans="1:6" x14ac:dyDescent="0.25">
      <c r="A36" s="17">
        <v>1999</v>
      </c>
      <c r="B36" s="114">
        <v>1265.6890000000001</v>
      </c>
      <c r="C36" s="129"/>
      <c r="F36" s="52"/>
    </row>
    <row r="37" spans="1:6" x14ac:dyDescent="0.25">
      <c r="A37" s="17">
        <v>2000</v>
      </c>
      <c r="B37" s="114">
        <v>1507.2829999999999</v>
      </c>
      <c r="C37" s="129"/>
    </row>
    <row r="38" spans="1:6" x14ac:dyDescent="0.25">
      <c r="A38" s="17">
        <v>2001</v>
      </c>
      <c r="B38" s="114">
        <v>1564.306</v>
      </c>
      <c r="C38" s="129"/>
    </row>
    <row r="39" spans="1:6" x14ac:dyDescent="0.25">
      <c r="A39" s="17">
        <v>2002</v>
      </c>
      <c r="B39" s="114">
        <v>1561.0260000000001</v>
      </c>
      <c r="C39" s="129"/>
    </row>
    <row r="40" spans="1:6" x14ac:dyDescent="0.25">
      <c r="A40" s="17">
        <v>2003</v>
      </c>
      <c r="B40" s="114">
        <v>1620.364</v>
      </c>
      <c r="C40" s="129"/>
    </row>
    <row r="41" spans="1:6" x14ac:dyDescent="0.25">
      <c r="A41" s="17">
        <v>2004</v>
      </c>
      <c r="B41" s="114">
        <v>1783.02</v>
      </c>
      <c r="C41" s="129"/>
    </row>
    <row r="42" spans="1:6" x14ac:dyDescent="0.25">
      <c r="A42" s="17">
        <v>2005</v>
      </c>
      <c r="B42" s="114">
        <v>1989.9870000000001</v>
      </c>
      <c r="C42" s="129"/>
    </row>
    <row r="43" spans="1:6" x14ac:dyDescent="0.25">
      <c r="A43" s="17">
        <v>2006</v>
      </c>
      <c r="B43" s="114">
        <v>2216.317</v>
      </c>
      <c r="C43" s="129"/>
    </row>
    <row r="44" spans="1:6" x14ac:dyDescent="0.25">
      <c r="A44" s="17">
        <v>2007</v>
      </c>
      <c r="B44" s="114">
        <v>2350.1729999999998</v>
      </c>
      <c r="C44" s="129"/>
    </row>
    <row r="45" spans="1:6" x14ac:dyDescent="0.25">
      <c r="A45" s="17">
        <v>2008</v>
      </c>
      <c r="B45" s="114">
        <v>2607.09</v>
      </c>
      <c r="C45" s="129"/>
    </row>
    <row r="46" spans="1:6" x14ac:dyDescent="0.25">
      <c r="A46" s="17">
        <v>2009</v>
      </c>
      <c r="B46" s="114">
        <v>2428.4810000000002</v>
      </c>
      <c r="C46" s="129"/>
    </row>
    <row r="47" spans="1:6" x14ac:dyDescent="0.25">
      <c r="A47" s="17">
        <v>2010</v>
      </c>
      <c r="B47" s="114">
        <v>2591.4789999999998</v>
      </c>
      <c r="C47" s="129"/>
      <c r="D47" s="107"/>
    </row>
    <row r="48" spans="1:6" x14ac:dyDescent="0.25">
      <c r="A48" s="17">
        <v>2011</v>
      </c>
      <c r="B48" s="114">
        <v>2792.683</v>
      </c>
      <c r="C48" s="129"/>
      <c r="D48" s="107"/>
    </row>
    <row r="49" spans="1:4" x14ac:dyDescent="0.25">
      <c r="A49" s="17">
        <v>2012</v>
      </c>
      <c r="B49" s="114">
        <v>2964.0529999999999</v>
      </c>
      <c r="C49" s="129"/>
      <c r="D49" s="107"/>
    </row>
    <row r="50" spans="1:4" x14ac:dyDescent="0.25">
      <c r="A50" s="17">
        <v>2013</v>
      </c>
      <c r="B50" s="114">
        <v>3071.2240000000002</v>
      </c>
      <c r="C50" s="129"/>
      <c r="D50" s="107"/>
    </row>
    <row r="51" spans="1:4" x14ac:dyDescent="0.25">
      <c r="A51" s="17">
        <v>2014</v>
      </c>
      <c r="B51" s="114">
        <v>3140.8139999999999</v>
      </c>
      <c r="C51" s="129"/>
      <c r="D51" s="107"/>
    </row>
    <row r="52" spans="1:4" x14ac:dyDescent="0.25">
      <c r="A52" s="17">
        <v>2015</v>
      </c>
      <c r="B52" s="114">
        <v>3111.1680000000001</v>
      </c>
      <c r="C52" s="129"/>
      <c r="D52" s="107"/>
    </row>
    <row r="53" spans="1:4" x14ac:dyDescent="0.25">
      <c r="A53" s="17">
        <v>2016</v>
      </c>
      <c r="B53" s="114">
        <v>3098.1480000000001</v>
      </c>
      <c r="C53" s="129"/>
      <c r="D53" s="107"/>
    </row>
    <row r="54" spans="1:4" x14ac:dyDescent="0.25">
      <c r="A54" s="17">
        <v>2017</v>
      </c>
      <c r="B54" s="114">
        <v>3295.3820000000001</v>
      </c>
      <c r="C54" s="129"/>
      <c r="D54" s="107"/>
    </row>
    <row r="55" spans="1:4" x14ac:dyDescent="0.25">
      <c r="A55" s="17">
        <v>2018</v>
      </c>
      <c r="B55" s="114">
        <v>3553.9</v>
      </c>
      <c r="C55" s="129"/>
      <c r="D55" s="107"/>
    </row>
    <row r="56" spans="1:4" x14ac:dyDescent="0.25">
      <c r="A56" s="17">
        <v>2019</v>
      </c>
      <c r="B56" s="114">
        <v>3563.4839999999999</v>
      </c>
      <c r="C56" s="129"/>
      <c r="D56" s="107"/>
    </row>
    <row r="57" spans="1:4" x14ac:dyDescent="0.25">
      <c r="A57" s="17" t="s">
        <v>112</v>
      </c>
      <c r="B57" s="114">
        <v>3410.3989999999999</v>
      </c>
      <c r="C57" s="129"/>
      <c r="D57" s="107"/>
    </row>
    <row r="58" spans="1:4" x14ac:dyDescent="0.25">
      <c r="A58" s="17" t="s">
        <v>113</v>
      </c>
      <c r="B58" s="114">
        <v>4144.134</v>
      </c>
      <c r="C58" s="129"/>
      <c r="D58" s="107"/>
    </row>
    <row r="59" spans="1:4" ht="13" x14ac:dyDescent="0.3">
      <c r="A59" s="19"/>
      <c r="B59" s="56"/>
      <c r="C59" s="35"/>
    </row>
    <row r="60" spans="1:4" ht="15" customHeight="1" x14ac:dyDescent="0.25">
      <c r="A60" s="4" t="s">
        <v>58</v>
      </c>
      <c r="C60" s="36"/>
    </row>
    <row r="61" spans="1:4" x14ac:dyDescent="0.25">
      <c r="A61" s="7" t="s">
        <v>60</v>
      </c>
      <c r="B61" s="7"/>
    </row>
    <row r="62" spans="1:4" s="33" customFormat="1" x14ac:dyDescent="0.25">
      <c r="A62" s="8" t="s">
        <v>61</v>
      </c>
      <c r="B62" s="115"/>
    </row>
    <row r="63" spans="1:4" s="33" customFormat="1" x14ac:dyDescent="0.25">
      <c r="A63" s="48" t="s">
        <v>100</v>
      </c>
      <c r="B63" s="116"/>
    </row>
    <row r="64" spans="1:4" x14ac:dyDescent="0.25">
      <c r="A64" s="131" t="s">
        <v>114</v>
      </c>
      <c r="B64" s="117"/>
    </row>
    <row r="65" spans="1:2" x14ac:dyDescent="0.25">
      <c r="A65" s="34"/>
      <c r="B65" s="117"/>
    </row>
    <row r="67" spans="1:2" x14ac:dyDescent="0.25">
      <c r="A67" s="4"/>
    </row>
  </sheetData>
  <hyperlinks>
    <hyperlink ref="C1" location="Innhold!A1" display="Innhold og tegnforklaring" xr:uid="{DC5C511B-8E9B-4407-B2B0-04EF952444BD}"/>
  </hyperlink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8"/>
  <sheetViews>
    <sheetView showGridLines="0" zoomScaleNormal="100" zoomScaleSheetLayoutView="90" workbookViewId="0">
      <selection activeCell="E36" sqref="E36"/>
    </sheetView>
  </sheetViews>
  <sheetFormatPr baseColWidth="10" defaultColWidth="11.453125" defaultRowHeight="12.5" x14ac:dyDescent="0.25"/>
  <cols>
    <col min="1" max="1" width="18.81640625" style="2" customWidth="1"/>
    <col min="2" max="2" width="24.7265625" style="2" customWidth="1"/>
    <col min="3" max="3" width="12.1796875" style="2" customWidth="1"/>
    <col min="4" max="4" width="12.7265625" style="2" customWidth="1"/>
    <col min="5" max="5" width="11.453125" style="2"/>
    <col min="6" max="6" width="13.1796875" style="2" customWidth="1"/>
    <col min="7" max="7" width="11.453125" style="2"/>
    <col min="8" max="8" width="13.1796875" style="2" customWidth="1"/>
    <col min="9" max="16384" width="11.453125" style="2"/>
  </cols>
  <sheetData>
    <row r="1" spans="1:13" ht="13" x14ac:dyDescent="0.3">
      <c r="A1" s="118" t="s">
        <v>136</v>
      </c>
      <c r="C1" s="202" t="s">
        <v>154</v>
      </c>
    </row>
    <row r="2" spans="1:13" ht="18" x14ac:dyDescent="0.4">
      <c r="A2" s="1" t="s">
        <v>2</v>
      </c>
    </row>
    <row r="3" spans="1:13" s="3" customFormat="1" ht="15.5" x14ac:dyDescent="0.35">
      <c r="A3" s="162" t="s">
        <v>118</v>
      </c>
      <c r="C3" s="11"/>
      <c r="D3" s="11"/>
      <c r="E3" s="11"/>
      <c r="F3" s="11"/>
    </row>
    <row r="4" spans="1:13" s="3" customFormat="1" ht="15.5" x14ac:dyDescent="0.35">
      <c r="A4" s="132"/>
      <c r="B4" s="133"/>
      <c r="C4" s="186"/>
      <c r="D4" s="186"/>
      <c r="E4" s="187"/>
      <c r="F4" s="187"/>
      <c r="G4" s="188"/>
      <c r="H4" s="188"/>
      <c r="I4" s="186"/>
      <c r="J4" s="186"/>
      <c r="K4" s="186"/>
      <c r="L4" s="186"/>
    </row>
    <row r="5" spans="1:13" x14ac:dyDescent="0.25">
      <c r="A5" s="135"/>
      <c r="B5" s="136"/>
      <c r="C5" s="189">
        <v>2017</v>
      </c>
      <c r="D5" s="190"/>
      <c r="E5" s="191">
        <v>2018</v>
      </c>
      <c r="F5" s="190"/>
      <c r="G5" s="192">
        <v>2019</v>
      </c>
      <c r="H5" s="190"/>
      <c r="I5" s="186">
        <v>2020</v>
      </c>
      <c r="J5" s="193"/>
      <c r="K5" s="186">
        <v>2021</v>
      </c>
      <c r="L5" s="186"/>
    </row>
    <row r="6" spans="1:13" s="3" customFormat="1" ht="31.5" customHeight="1" thickBot="1" x14ac:dyDescent="0.35">
      <c r="A6" s="142" t="s">
        <v>3</v>
      </c>
      <c r="B6" s="143" t="s">
        <v>4</v>
      </c>
      <c r="C6" s="144" t="s">
        <v>5</v>
      </c>
      <c r="D6" s="145" t="s">
        <v>103</v>
      </c>
      <c r="E6" s="146" t="s">
        <v>5</v>
      </c>
      <c r="F6" s="145" t="s">
        <v>103</v>
      </c>
      <c r="G6" s="147" t="s">
        <v>5</v>
      </c>
      <c r="H6" s="148" t="s">
        <v>103</v>
      </c>
      <c r="I6" s="146" t="s">
        <v>5</v>
      </c>
      <c r="J6" s="145" t="s">
        <v>103</v>
      </c>
      <c r="K6" s="146" t="s">
        <v>5</v>
      </c>
      <c r="L6" s="149" t="s">
        <v>103</v>
      </c>
    </row>
    <row r="7" spans="1:13" ht="13" thickTop="1" x14ac:dyDescent="0.25">
      <c r="A7" s="140" t="s">
        <v>6</v>
      </c>
      <c r="B7" s="139" t="s">
        <v>6</v>
      </c>
      <c r="C7" s="141">
        <v>666759</v>
      </c>
      <c r="D7" s="204">
        <v>666759</v>
      </c>
      <c r="E7" s="141">
        <v>673469</v>
      </c>
      <c r="F7" s="205">
        <v>673469</v>
      </c>
      <c r="G7" s="141">
        <v>681071</v>
      </c>
      <c r="H7" s="204">
        <v>681071</v>
      </c>
      <c r="I7" s="141">
        <v>693494</v>
      </c>
      <c r="J7" s="204">
        <v>693494</v>
      </c>
      <c r="K7" s="141">
        <v>697010</v>
      </c>
      <c r="L7" s="206">
        <v>697010</v>
      </c>
    </row>
    <row r="8" spans="1:13" x14ac:dyDescent="0.25">
      <c r="A8" s="13" t="s">
        <v>7</v>
      </c>
      <c r="B8" s="138" t="s">
        <v>129</v>
      </c>
      <c r="C8" s="170" t="s">
        <v>151</v>
      </c>
      <c r="D8" s="207">
        <v>1982999</v>
      </c>
      <c r="E8" s="170" t="s">
        <v>151</v>
      </c>
      <c r="F8" s="207">
        <v>2000500</v>
      </c>
      <c r="G8" s="170" t="s">
        <v>151</v>
      </c>
      <c r="H8" s="208">
        <v>2016070</v>
      </c>
      <c r="I8" s="208">
        <v>1241165</v>
      </c>
      <c r="J8" s="208">
        <v>2031946</v>
      </c>
      <c r="K8" s="208">
        <v>1252384</v>
      </c>
      <c r="L8" s="209">
        <v>2044869</v>
      </c>
    </row>
    <row r="9" spans="1:13" x14ac:dyDescent="0.25">
      <c r="A9" s="28"/>
      <c r="B9" s="171" t="s">
        <v>128</v>
      </c>
      <c r="C9" s="170" t="s">
        <v>151</v>
      </c>
      <c r="D9" s="208"/>
      <c r="E9" s="170" t="s">
        <v>151</v>
      </c>
      <c r="F9" s="208"/>
      <c r="G9" s="170" t="s">
        <v>151</v>
      </c>
      <c r="H9" s="208"/>
      <c r="I9" s="208">
        <v>371385</v>
      </c>
      <c r="J9" s="208"/>
      <c r="K9" s="208">
        <v>370603</v>
      </c>
      <c r="L9" s="210"/>
    </row>
    <row r="10" spans="1:13" x14ac:dyDescent="0.25">
      <c r="A10" s="28"/>
      <c r="B10" s="171" t="s">
        <v>130</v>
      </c>
      <c r="C10" s="170" t="s">
        <v>151</v>
      </c>
      <c r="D10" s="208"/>
      <c r="E10" s="170" t="s">
        <v>151</v>
      </c>
      <c r="F10" s="208"/>
      <c r="G10" s="170" t="s">
        <v>151</v>
      </c>
      <c r="H10" s="208"/>
      <c r="I10" s="208">
        <v>419396</v>
      </c>
      <c r="J10" s="208"/>
      <c r="K10" s="208">
        <v>421882</v>
      </c>
      <c r="L10" s="210"/>
      <c r="M10" s="9"/>
    </row>
    <row r="11" spans="1:13" x14ac:dyDescent="0.25">
      <c r="B11" s="171" t="s">
        <v>121</v>
      </c>
      <c r="C11" s="211">
        <v>604368</v>
      </c>
      <c r="D11" s="207"/>
      <c r="E11" s="211">
        <v>614026</v>
      </c>
      <c r="F11" s="207"/>
      <c r="G11" s="211">
        <v>624055</v>
      </c>
      <c r="H11" s="207"/>
      <c r="I11" s="170" t="s">
        <v>151</v>
      </c>
      <c r="J11" s="207"/>
      <c r="K11" s="170" t="s">
        <v>151</v>
      </c>
      <c r="L11" s="212"/>
      <c r="M11" s="126"/>
    </row>
    <row r="12" spans="1:13" x14ac:dyDescent="0.25">
      <c r="A12" s="13"/>
      <c r="B12" s="138" t="s">
        <v>122</v>
      </c>
      <c r="C12" s="211">
        <v>292893</v>
      </c>
      <c r="D12" s="213"/>
      <c r="E12" s="211">
        <v>295420</v>
      </c>
      <c r="F12" s="213"/>
      <c r="G12" s="214">
        <v>297520</v>
      </c>
      <c r="H12" s="213"/>
      <c r="I12" s="170" t="s">
        <v>151</v>
      </c>
      <c r="J12" s="213"/>
      <c r="K12" s="170" t="s">
        <v>151</v>
      </c>
      <c r="L12" s="215"/>
      <c r="M12" s="126"/>
    </row>
    <row r="13" spans="1:13" x14ac:dyDescent="0.25">
      <c r="A13" s="13"/>
      <c r="B13" s="138" t="s">
        <v>123</v>
      </c>
      <c r="C13" s="211">
        <v>196190</v>
      </c>
      <c r="D13" s="213"/>
      <c r="E13" s="211">
        <v>196966</v>
      </c>
      <c r="F13" s="213"/>
      <c r="G13" s="211">
        <v>197406</v>
      </c>
      <c r="H13" s="213"/>
      <c r="I13" s="170" t="s">
        <v>151</v>
      </c>
      <c r="J13" s="213"/>
      <c r="K13" s="170" t="s">
        <v>151</v>
      </c>
      <c r="L13" s="215"/>
      <c r="M13" s="126"/>
    </row>
    <row r="14" spans="1:13" x14ac:dyDescent="0.25">
      <c r="A14" s="13"/>
      <c r="B14" s="138" t="s">
        <v>124</v>
      </c>
      <c r="C14" s="211">
        <v>189479</v>
      </c>
      <c r="D14" s="213"/>
      <c r="E14" s="211">
        <v>189870</v>
      </c>
      <c r="F14" s="213"/>
      <c r="G14" s="211">
        <v>189545</v>
      </c>
      <c r="H14" s="213"/>
      <c r="I14" s="170" t="s">
        <v>151</v>
      </c>
      <c r="J14" s="213"/>
      <c r="K14" s="170" t="s">
        <v>151</v>
      </c>
      <c r="L14" s="215"/>
      <c r="M14" s="126"/>
    </row>
    <row r="15" spans="1:13" x14ac:dyDescent="0.25">
      <c r="A15" s="13"/>
      <c r="B15" s="138" t="s">
        <v>125</v>
      </c>
      <c r="C15" s="211">
        <v>279714</v>
      </c>
      <c r="D15" s="213"/>
      <c r="E15" s="211">
        <v>281769</v>
      </c>
      <c r="F15" s="213"/>
      <c r="G15" s="211">
        <v>283148</v>
      </c>
      <c r="H15" s="213"/>
      <c r="I15" s="170" t="s">
        <v>151</v>
      </c>
      <c r="J15" s="213"/>
      <c r="K15" s="170" t="s">
        <v>151</v>
      </c>
      <c r="L15" s="215"/>
      <c r="M15" s="126"/>
    </row>
    <row r="16" spans="1:13" x14ac:dyDescent="0.25">
      <c r="A16" s="13"/>
      <c r="B16" s="138" t="s">
        <v>126</v>
      </c>
      <c r="C16" s="211">
        <v>247048</v>
      </c>
      <c r="D16" s="213"/>
      <c r="E16" s="211">
        <v>249058</v>
      </c>
      <c r="F16" s="213"/>
      <c r="G16" s="211">
        <v>251078</v>
      </c>
      <c r="H16" s="213"/>
      <c r="I16" s="170" t="s">
        <v>151</v>
      </c>
      <c r="J16" s="213"/>
      <c r="K16" s="170" t="s">
        <v>151</v>
      </c>
      <c r="L16" s="215"/>
      <c r="M16" s="126"/>
    </row>
    <row r="17" spans="1:13" x14ac:dyDescent="0.25">
      <c r="A17" s="134"/>
      <c r="B17" s="139" t="s">
        <v>127</v>
      </c>
      <c r="C17" s="203">
        <v>173307</v>
      </c>
      <c r="D17" s="216"/>
      <c r="E17" s="203">
        <v>173391</v>
      </c>
      <c r="F17" s="216"/>
      <c r="G17" s="203">
        <v>173318</v>
      </c>
      <c r="H17" s="216"/>
      <c r="I17" s="203" t="s">
        <v>151</v>
      </c>
      <c r="J17" s="216"/>
      <c r="K17" s="203" t="s">
        <v>151</v>
      </c>
      <c r="L17" s="217"/>
      <c r="M17" s="126"/>
    </row>
    <row r="18" spans="1:13" x14ac:dyDescent="0.25">
      <c r="A18" s="13" t="s">
        <v>9</v>
      </c>
      <c r="B18" s="138" t="s">
        <v>131</v>
      </c>
      <c r="C18" s="218" t="s">
        <v>151</v>
      </c>
      <c r="D18" s="207">
        <v>772813</v>
      </c>
      <c r="E18" s="218" t="s">
        <v>151</v>
      </c>
      <c r="F18" s="207">
        <v>777280</v>
      </c>
      <c r="G18" s="218" t="s">
        <v>151</v>
      </c>
      <c r="H18" s="213">
        <v>780898</v>
      </c>
      <c r="I18" s="218">
        <v>307231</v>
      </c>
      <c r="J18" s="213">
        <v>787123</v>
      </c>
      <c r="K18" s="218">
        <v>308843</v>
      </c>
      <c r="L18" s="215">
        <v>791488</v>
      </c>
      <c r="M18" s="126"/>
    </row>
    <row r="19" spans="1:13" x14ac:dyDescent="0.25">
      <c r="B19" s="171" t="s">
        <v>132</v>
      </c>
      <c r="C19" s="219">
        <v>116673</v>
      </c>
      <c r="D19" s="220"/>
      <c r="E19" s="221">
        <v>117222</v>
      </c>
      <c r="F19" s="220"/>
      <c r="G19" s="222">
        <v>117655</v>
      </c>
      <c r="H19" s="207"/>
      <c r="I19" s="219" t="s">
        <v>151</v>
      </c>
      <c r="J19" s="207"/>
      <c r="K19" s="219" t="s">
        <v>151</v>
      </c>
      <c r="L19" s="212"/>
      <c r="M19" s="126"/>
    </row>
    <row r="20" spans="1:13" x14ac:dyDescent="0.25">
      <c r="A20" s="13"/>
      <c r="B20" s="138" t="s">
        <v>133</v>
      </c>
      <c r="C20" s="219">
        <v>184116</v>
      </c>
      <c r="D20" s="213"/>
      <c r="E20" s="219">
        <v>186532</v>
      </c>
      <c r="F20" s="213"/>
      <c r="G20" s="219">
        <v>187589</v>
      </c>
      <c r="H20" s="213"/>
      <c r="I20" s="219" t="s">
        <v>151</v>
      </c>
      <c r="J20" s="213"/>
      <c r="K20" s="219" t="s">
        <v>151</v>
      </c>
      <c r="L20" s="215"/>
      <c r="M20" s="126"/>
    </row>
    <row r="21" spans="1:13" x14ac:dyDescent="0.25">
      <c r="A21" s="134"/>
      <c r="B21" s="139" t="s">
        <v>8</v>
      </c>
      <c r="C21" s="206">
        <v>472024</v>
      </c>
      <c r="D21" s="216"/>
      <c r="E21" s="206">
        <v>473526</v>
      </c>
      <c r="F21" s="216"/>
      <c r="G21" s="206">
        <v>475654</v>
      </c>
      <c r="H21" s="216"/>
      <c r="I21" s="206">
        <v>479892</v>
      </c>
      <c r="J21" s="216"/>
      <c r="K21" s="206">
        <v>482645</v>
      </c>
      <c r="L21" s="217"/>
      <c r="M21" s="126"/>
    </row>
    <row r="22" spans="1:13" x14ac:dyDescent="0.25">
      <c r="A22" s="13" t="s">
        <v>13</v>
      </c>
      <c r="B22" s="138" t="s">
        <v>134</v>
      </c>
      <c r="C22" s="223" t="s">
        <v>151</v>
      </c>
      <c r="D22" s="207">
        <v>896503</v>
      </c>
      <c r="E22" s="223" t="s">
        <v>151</v>
      </c>
      <c r="F22" s="207">
        <v>899625</v>
      </c>
      <c r="G22" s="223" t="s">
        <v>151</v>
      </c>
      <c r="H22" s="213">
        <v>899661</v>
      </c>
      <c r="I22" s="223">
        <v>636531</v>
      </c>
      <c r="J22" s="213">
        <v>901769</v>
      </c>
      <c r="K22" s="223">
        <v>638821</v>
      </c>
      <c r="L22" s="215">
        <v>904365</v>
      </c>
      <c r="M22" s="126"/>
    </row>
    <row r="23" spans="1:13" x14ac:dyDescent="0.25">
      <c r="A23" s="13"/>
      <c r="B23" s="138" t="s">
        <v>10</v>
      </c>
      <c r="C23" s="219">
        <v>519963</v>
      </c>
      <c r="D23" s="207"/>
      <c r="E23" s="219">
        <v>522539</v>
      </c>
      <c r="F23" s="207"/>
      <c r="G23" s="219">
        <v>524495</v>
      </c>
      <c r="H23" s="207"/>
      <c r="I23" s="219" t="s">
        <v>151</v>
      </c>
      <c r="J23" s="207"/>
      <c r="K23" s="219" t="s">
        <v>151</v>
      </c>
      <c r="L23" s="212"/>
      <c r="M23" s="126"/>
    </row>
    <row r="24" spans="1:13" x14ac:dyDescent="0.25">
      <c r="A24" s="13"/>
      <c r="B24" s="138" t="s">
        <v>11</v>
      </c>
      <c r="C24" s="219">
        <v>110266</v>
      </c>
      <c r="D24" s="213"/>
      <c r="E24" s="219">
        <v>110230</v>
      </c>
      <c r="F24" s="213"/>
      <c r="G24" s="219">
        <v>109774</v>
      </c>
      <c r="H24" s="213"/>
      <c r="I24" s="219" t="s">
        <v>151</v>
      </c>
      <c r="J24" s="213"/>
      <c r="K24" s="219" t="s">
        <v>151</v>
      </c>
      <c r="L24" s="215"/>
      <c r="M24" s="126"/>
    </row>
    <row r="25" spans="1:13" x14ac:dyDescent="0.25">
      <c r="A25" s="134"/>
      <c r="B25" s="139" t="s">
        <v>12</v>
      </c>
      <c r="C25" s="206">
        <v>266274</v>
      </c>
      <c r="D25" s="216"/>
      <c r="E25" s="206">
        <v>266856</v>
      </c>
      <c r="F25" s="216"/>
      <c r="G25" s="206">
        <v>265392</v>
      </c>
      <c r="H25" s="216"/>
      <c r="I25" s="206">
        <v>265238</v>
      </c>
      <c r="J25" s="216"/>
      <c r="K25" s="206">
        <v>265544</v>
      </c>
      <c r="L25" s="217"/>
      <c r="M25" s="126"/>
    </row>
    <row r="26" spans="1:13" x14ac:dyDescent="0.25">
      <c r="A26" s="13" t="s">
        <v>14</v>
      </c>
      <c r="B26" s="138" t="s">
        <v>104</v>
      </c>
      <c r="C26" s="223" t="s">
        <v>151</v>
      </c>
      <c r="D26" s="213"/>
      <c r="E26" s="223">
        <v>458744</v>
      </c>
      <c r="F26" s="207">
        <v>458744</v>
      </c>
      <c r="G26" s="223">
        <v>464060</v>
      </c>
      <c r="H26" s="213">
        <v>464060</v>
      </c>
      <c r="I26" s="223">
        <v>468702</v>
      </c>
      <c r="J26" s="213">
        <v>468702</v>
      </c>
      <c r="K26" s="223">
        <v>471124</v>
      </c>
      <c r="L26" s="215">
        <v>471124</v>
      </c>
      <c r="M26" s="126"/>
    </row>
    <row r="27" spans="1:13" x14ac:dyDescent="0.25">
      <c r="A27" s="28"/>
      <c r="B27" s="171" t="s">
        <v>106</v>
      </c>
      <c r="C27" s="219">
        <v>317363</v>
      </c>
      <c r="D27" s="207">
        <v>454596</v>
      </c>
      <c r="E27" s="219" t="s">
        <v>151</v>
      </c>
      <c r="F27" s="207"/>
      <c r="G27" s="219" t="s">
        <v>151</v>
      </c>
      <c r="H27" s="207"/>
      <c r="I27" s="219" t="s">
        <v>151</v>
      </c>
      <c r="J27" s="207"/>
      <c r="K27" s="219" t="s">
        <v>151</v>
      </c>
      <c r="L27" s="212"/>
      <c r="M27" s="126"/>
    </row>
    <row r="28" spans="1:13" x14ac:dyDescent="0.25">
      <c r="A28" s="13"/>
      <c r="B28" s="138" t="s">
        <v>105</v>
      </c>
      <c r="C28" s="219">
        <v>137233</v>
      </c>
      <c r="D28" s="207"/>
      <c r="E28" s="219" t="s">
        <v>151</v>
      </c>
      <c r="F28" s="207"/>
      <c r="G28" s="219" t="s">
        <v>151</v>
      </c>
      <c r="H28" s="207"/>
      <c r="I28" s="219" t="s">
        <v>151</v>
      </c>
      <c r="J28" s="207"/>
      <c r="K28" s="219" t="s">
        <v>151</v>
      </c>
      <c r="L28" s="212"/>
      <c r="M28" s="126"/>
    </row>
    <row r="29" spans="1:13" x14ac:dyDescent="0.25">
      <c r="A29" s="172" t="s">
        <v>18</v>
      </c>
      <c r="B29" s="173" t="s">
        <v>135</v>
      </c>
      <c r="C29" s="224" t="s">
        <v>151</v>
      </c>
      <c r="D29" s="225">
        <v>484647</v>
      </c>
      <c r="E29" s="226" t="s">
        <v>151</v>
      </c>
      <c r="F29" s="227">
        <v>486001</v>
      </c>
      <c r="G29" s="224" t="s">
        <v>151</v>
      </c>
      <c r="H29" s="227">
        <v>486452</v>
      </c>
      <c r="I29" s="224">
        <v>243311</v>
      </c>
      <c r="J29" s="227">
        <v>484546</v>
      </c>
      <c r="K29" s="224">
        <v>242168</v>
      </c>
      <c r="L29" s="228">
        <v>482513</v>
      </c>
      <c r="M29" s="174"/>
    </row>
    <row r="30" spans="1:13" x14ac:dyDescent="0.25">
      <c r="A30" s="28"/>
      <c r="B30" s="171" t="s">
        <v>15</v>
      </c>
      <c r="C30" s="223">
        <v>242866</v>
      </c>
      <c r="D30" s="229"/>
      <c r="E30" s="221">
        <v>243335</v>
      </c>
      <c r="F30" s="229"/>
      <c r="G30" s="210">
        <v>243385</v>
      </c>
      <c r="H30" s="229"/>
      <c r="I30" s="210">
        <v>241235</v>
      </c>
      <c r="J30" s="229"/>
      <c r="K30" s="210">
        <v>240345</v>
      </c>
      <c r="L30" s="229"/>
      <c r="M30" s="126"/>
    </row>
    <row r="31" spans="1:13" x14ac:dyDescent="0.25">
      <c r="A31" s="28"/>
      <c r="B31" s="171" t="s">
        <v>16</v>
      </c>
      <c r="C31" s="219">
        <v>165632</v>
      </c>
      <c r="D31" s="213"/>
      <c r="E31" s="219">
        <v>166499</v>
      </c>
      <c r="F31" s="213"/>
      <c r="G31" s="219">
        <v>167202</v>
      </c>
      <c r="H31" s="213"/>
      <c r="I31" s="219" t="s">
        <v>151</v>
      </c>
      <c r="J31" s="213"/>
      <c r="K31" s="219" t="s">
        <v>151</v>
      </c>
      <c r="L31" s="215"/>
      <c r="M31" s="127"/>
    </row>
    <row r="32" spans="1:13" x14ac:dyDescent="0.25">
      <c r="A32" s="134"/>
      <c r="B32" s="139" t="s">
        <v>17</v>
      </c>
      <c r="C32" s="206">
        <v>76149</v>
      </c>
      <c r="D32" s="216"/>
      <c r="E32" s="206">
        <v>76167</v>
      </c>
      <c r="F32" s="216"/>
      <c r="G32" s="206">
        <v>75865</v>
      </c>
      <c r="H32" s="216"/>
      <c r="I32" s="206" t="s">
        <v>151</v>
      </c>
      <c r="J32" s="216"/>
      <c r="K32" s="206" t="s">
        <v>151</v>
      </c>
      <c r="L32" s="217"/>
    </row>
    <row r="33" spans="1:12" ht="13" x14ac:dyDescent="0.3">
      <c r="A33" s="14" t="s">
        <v>19</v>
      </c>
      <c r="B33" s="137"/>
      <c r="C33" s="230"/>
      <c r="D33" s="231">
        <f>SUM(D7,D8,D18,D22,D27,D29)</f>
        <v>5258317</v>
      </c>
      <c r="E33" s="230"/>
      <c r="F33" s="231">
        <f>SUM(F7,F8,F18,F22,F26,F29)</f>
        <v>5295619</v>
      </c>
      <c r="G33" s="230"/>
      <c r="H33" s="231">
        <f>SUM(H7:H32)</f>
        <v>5328212</v>
      </c>
      <c r="I33" s="230"/>
      <c r="J33" s="231">
        <f>SUM(J7:J32)</f>
        <v>5367580</v>
      </c>
      <c r="K33" s="230"/>
      <c r="L33" s="232">
        <f>SUM(L7:L32)</f>
        <v>5391369</v>
      </c>
    </row>
    <row r="34" spans="1:12" ht="14.5" x14ac:dyDescent="0.35">
      <c r="D34" s="54"/>
      <c r="F34" s="54"/>
      <c r="H34" s="54"/>
    </row>
    <row r="35" spans="1:12" x14ac:dyDescent="0.25">
      <c r="A35" s="4" t="s">
        <v>58</v>
      </c>
    </row>
    <row r="40" spans="1:12" x14ac:dyDescent="0.25">
      <c r="E40" s="50"/>
      <c r="F40" s="50"/>
      <c r="G40" s="123"/>
      <c r="H40" s="123"/>
    </row>
    <row r="41" spans="1:12" x14ac:dyDescent="0.25">
      <c r="E41" s="50"/>
      <c r="F41" s="50"/>
      <c r="G41" s="123"/>
      <c r="H41" s="123"/>
    </row>
    <row r="42" spans="1:12" x14ac:dyDescent="0.25">
      <c r="E42" s="50"/>
      <c r="F42" s="50"/>
      <c r="G42" s="123"/>
      <c r="H42" s="123"/>
    </row>
    <row r="43" spans="1:12" x14ac:dyDescent="0.25">
      <c r="E43" s="50"/>
      <c r="F43" s="50"/>
      <c r="G43" s="123"/>
      <c r="H43" s="123"/>
    </row>
    <row r="44" spans="1:12" x14ac:dyDescent="0.25">
      <c r="E44" s="50"/>
      <c r="F44" s="50"/>
      <c r="G44" s="123"/>
      <c r="H44" s="123"/>
    </row>
    <row r="45" spans="1:12" x14ac:dyDescent="0.25">
      <c r="E45" s="50"/>
      <c r="F45" s="50"/>
      <c r="G45" s="123"/>
      <c r="H45" s="123"/>
    </row>
    <row r="46" spans="1:12" x14ac:dyDescent="0.25">
      <c r="E46" s="50"/>
      <c r="F46" s="50"/>
      <c r="G46" s="123"/>
      <c r="H46" s="123"/>
    </row>
    <row r="47" spans="1:12" x14ac:dyDescent="0.25">
      <c r="E47" s="50"/>
      <c r="F47" s="50"/>
      <c r="G47" s="123"/>
      <c r="H47" s="123"/>
    </row>
    <row r="48" spans="1:12" x14ac:dyDescent="0.25">
      <c r="E48" s="50"/>
      <c r="F48" s="50"/>
      <c r="G48" s="123"/>
      <c r="H48" s="123"/>
    </row>
    <row r="49" spans="5:8" x14ac:dyDescent="0.25">
      <c r="E49" s="50"/>
      <c r="F49" s="50"/>
      <c r="G49" s="123"/>
      <c r="H49" s="123"/>
    </row>
    <row r="50" spans="5:8" x14ac:dyDescent="0.25">
      <c r="E50" s="50"/>
      <c r="F50" s="50"/>
      <c r="G50" s="123"/>
      <c r="H50" s="123"/>
    </row>
    <row r="51" spans="5:8" x14ac:dyDescent="0.25">
      <c r="E51" s="50"/>
      <c r="F51" s="50"/>
      <c r="G51" s="123"/>
      <c r="H51" s="123"/>
    </row>
    <row r="52" spans="5:8" x14ac:dyDescent="0.25">
      <c r="E52" s="50"/>
      <c r="F52" s="50"/>
      <c r="G52" s="123"/>
      <c r="H52" s="123"/>
    </row>
    <row r="53" spans="5:8" x14ac:dyDescent="0.25">
      <c r="E53" s="50"/>
      <c r="F53" s="50"/>
      <c r="G53" s="123"/>
      <c r="H53" s="123"/>
    </row>
    <row r="54" spans="5:8" x14ac:dyDescent="0.25">
      <c r="E54" s="50"/>
      <c r="F54" s="50"/>
      <c r="G54" s="123"/>
      <c r="H54" s="123"/>
    </row>
    <row r="55" spans="5:8" x14ac:dyDescent="0.25">
      <c r="E55" s="50"/>
      <c r="F55" s="50"/>
      <c r="G55" s="123"/>
      <c r="H55" s="123"/>
    </row>
    <row r="56" spans="5:8" x14ac:dyDescent="0.25">
      <c r="E56" s="50"/>
      <c r="F56" s="50"/>
      <c r="G56" s="123"/>
      <c r="H56" s="123"/>
    </row>
    <row r="57" spans="5:8" x14ac:dyDescent="0.25">
      <c r="E57" s="50"/>
      <c r="F57" s="50"/>
      <c r="G57" s="123"/>
      <c r="H57" s="123"/>
    </row>
    <row r="58" spans="5:8" x14ac:dyDescent="0.25">
      <c r="E58" s="50"/>
      <c r="F58" s="50"/>
      <c r="G58" s="123"/>
      <c r="H58" s="123"/>
    </row>
    <row r="59" spans="5:8" x14ac:dyDescent="0.25">
      <c r="E59" s="50"/>
      <c r="F59" s="50"/>
      <c r="G59" s="123"/>
      <c r="H59" s="123"/>
    </row>
    <row r="60" spans="5:8" x14ac:dyDescent="0.25">
      <c r="E60" s="50"/>
      <c r="F60" s="50"/>
      <c r="G60" s="123"/>
      <c r="H60" s="123"/>
    </row>
    <row r="61" spans="5:8" x14ac:dyDescent="0.25">
      <c r="E61" s="50"/>
      <c r="F61" s="50"/>
      <c r="G61" s="123"/>
      <c r="H61" s="123"/>
    </row>
    <row r="62" spans="5:8" x14ac:dyDescent="0.25">
      <c r="E62" s="50"/>
      <c r="F62" s="50"/>
      <c r="G62" s="123"/>
      <c r="H62" s="123"/>
    </row>
    <row r="63" spans="5:8" x14ac:dyDescent="0.25">
      <c r="E63" s="50"/>
      <c r="F63" s="50"/>
      <c r="G63" s="123"/>
      <c r="H63" s="123"/>
    </row>
    <row r="64" spans="5:8" x14ac:dyDescent="0.25">
      <c r="E64" s="50"/>
      <c r="F64" s="50"/>
      <c r="G64" s="123"/>
      <c r="H64" s="123"/>
    </row>
    <row r="65" spans="5:8" x14ac:dyDescent="0.25">
      <c r="E65" s="50"/>
      <c r="F65" s="50"/>
      <c r="G65" s="123"/>
      <c r="H65" s="123"/>
    </row>
    <row r="66" spans="5:8" x14ac:dyDescent="0.25">
      <c r="E66" s="50"/>
      <c r="F66" s="50"/>
      <c r="G66" s="123"/>
      <c r="H66" s="123"/>
    </row>
    <row r="67" spans="5:8" x14ac:dyDescent="0.25">
      <c r="E67" s="50"/>
      <c r="F67" s="50"/>
      <c r="G67" s="123"/>
      <c r="H67" s="123"/>
    </row>
    <row r="68" spans="5:8" x14ac:dyDescent="0.25">
      <c r="E68" s="50"/>
      <c r="F68" s="50"/>
      <c r="G68" s="123"/>
      <c r="H68" s="123"/>
    </row>
    <row r="69" spans="5:8" x14ac:dyDescent="0.25">
      <c r="E69" s="50"/>
      <c r="F69" s="50"/>
      <c r="G69" s="123"/>
      <c r="H69" s="123"/>
    </row>
    <row r="70" spans="5:8" x14ac:dyDescent="0.25">
      <c r="E70" s="50"/>
      <c r="F70" s="50"/>
      <c r="G70" s="123"/>
      <c r="H70" s="123"/>
    </row>
    <row r="71" spans="5:8" x14ac:dyDescent="0.25">
      <c r="E71" s="50"/>
      <c r="F71" s="50"/>
      <c r="G71" s="123"/>
      <c r="H71" s="123"/>
    </row>
    <row r="72" spans="5:8" x14ac:dyDescent="0.25">
      <c r="E72" s="50"/>
      <c r="F72" s="50"/>
      <c r="G72" s="123"/>
      <c r="H72" s="123"/>
    </row>
    <row r="73" spans="5:8" x14ac:dyDescent="0.25">
      <c r="E73" s="50"/>
      <c r="F73" s="50"/>
      <c r="G73" s="123"/>
      <c r="H73" s="123"/>
    </row>
    <row r="74" spans="5:8" x14ac:dyDescent="0.25">
      <c r="E74" s="50"/>
      <c r="F74" s="50"/>
      <c r="G74" s="123"/>
      <c r="H74" s="123"/>
    </row>
    <row r="75" spans="5:8" x14ac:dyDescent="0.25">
      <c r="E75" s="50"/>
      <c r="F75" s="50"/>
      <c r="G75" s="123"/>
      <c r="H75" s="123"/>
    </row>
    <row r="76" spans="5:8" x14ac:dyDescent="0.25">
      <c r="E76" s="50"/>
      <c r="F76" s="50"/>
      <c r="G76" s="123"/>
      <c r="H76" s="123"/>
    </row>
    <row r="77" spans="5:8" x14ac:dyDescent="0.25">
      <c r="E77" s="50"/>
      <c r="F77" s="50"/>
      <c r="G77" s="123"/>
      <c r="H77" s="123"/>
    </row>
    <row r="78" spans="5:8" x14ac:dyDescent="0.25">
      <c r="E78" s="50"/>
      <c r="F78" s="50"/>
      <c r="G78" s="123"/>
      <c r="H78" s="123"/>
    </row>
  </sheetData>
  <mergeCells count="10">
    <mergeCell ref="C5:D5"/>
    <mergeCell ref="E5:F5"/>
    <mergeCell ref="G5:H5"/>
    <mergeCell ref="I5:J5"/>
    <mergeCell ref="K5:L5"/>
    <mergeCell ref="C4:D4"/>
    <mergeCell ref="E4:F4"/>
    <mergeCell ref="G4:H4"/>
    <mergeCell ref="I4:J4"/>
    <mergeCell ref="K4:L4"/>
  </mergeCells>
  <phoneticPr fontId="0" type="noConversion"/>
  <hyperlinks>
    <hyperlink ref="C1" location="Innhold!A1" display="Innhold og tegnforklaring" xr:uid="{F50BDDA5-D078-4889-A575-95296837B020}"/>
  </hyperlinks>
  <pageMargins left="0.78740157499999996" right="0.78740157499999996" top="0.984251969" bottom="0.984251969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9"/>
  <sheetViews>
    <sheetView showGridLines="0" zoomScaleNormal="100" zoomScaleSheetLayoutView="110" workbookViewId="0">
      <selection activeCell="C1" sqref="C1"/>
    </sheetView>
  </sheetViews>
  <sheetFormatPr baseColWidth="10" defaultColWidth="11.453125" defaultRowHeight="12.5" x14ac:dyDescent="0.25"/>
  <cols>
    <col min="1" max="1" width="11.453125" style="2"/>
    <col min="2" max="2" width="20.54296875" style="2" customWidth="1"/>
    <col min="3" max="3" width="20.54296875" style="9" customWidth="1"/>
    <col min="4" max="4" width="12.81640625" style="2" bestFit="1" customWidth="1"/>
    <col min="5" max="16384" width="11.453125" style="2"/>
  </cols>
  <sheetData>
    <row r="1" spans="1:7" ht="13" x14ac:dyDescent="0.3">
      <c r="A1" s="118" t="s">
        <v>138</v>
      </c>
      <c r="C1" s="202" t="s">
        <v>154</v>
      </c>
    </row>
    <row r="2" spans="1:7" ht="18" x14ac:dyDescent="0.4">
      <c r="A2" s="1" t="s">
        <v>20</v>
      </c>
    </row>
    <row r="3" spans="1:7" ht="15.5" x14ac:dyDescent="0.35">
      <c r="A3" s="162" t="s">
        <v>137</v>
      </c>
    </row>
    <row r="4" spans="1:7" x14ac:dyDescent="0.25">
      <c r="E4" s="55"/>
      <c r="F4" s="57"/>
    </row>
    <row r="5" spans="1:7" s="3" customFormat="1" ht="14" x14ac:dyDescent="0.3">
      <c r="A5" s="12" t="s">
        <v>0</v>
      </c>
      <c r="B5" s="10" t="s">
        <v>95</v>
      </c>
      <c r="C5" s="10" t="s">
        <v>96</v>
      </c>
      <c r="E5" s="58"/>
      <c r="F5" s="58"/>
    </row>
    <row r="6" spans="1:7" x14ac:dyDescent="0.25">
      <c r="A6" s="16">
        <v>1970</v>
      </c>
      <c r="B6" s="120">
        <v>3866468</v>
      </c>
      <c r="C6" s="121">
        <v>3877386</v>
      </c>
      <c r="D6" s="21"/>
      <c r="E6" s="59"/>
      <c r="F6" s="60"/>
      <c r="G6" s="9"/>
    </row>
    <row r="7" spans="1:7" x14ac:dyDescent="0.25">
      <c r="A7" s="16">
        <v>1972</v>
      </c>
      <c r="B7" s="120">
        <v>3917773</v>
      </c>
      <c r="C7" s="121">
        <v>3933004</v>
      </c>
      <c r="D7" s="21"/>
      <c r="E7" s="59"/>
      <c r="F7" s="60"/>
      <c r="G7" s="9"/>
    </row>
    <row r="8" spans="1:7" x14ac:dyDescent="0.25">
      <c r="A8" s="16">
        <v>1974</v>
      </c>
      <c r="B8" s="120">
        <v>3972990</v>
      </c>
      <c r="C8" s="121">
        <v>3985258</v>
      </c>
      <c r="D8" s="21"/>
      <c r="E8" s="59"/>
      <c r="F8" s="60"/>
      <c r="G8" s="9"/>
    </row>
    <row r="9" spans="1:7" x14ac:dyDescent="0.25">
      <c r="A9" s="16">
        <v>1977</v>
      </c>
      <c r="B9" s="120">
        <v>4035202</v>
      </c>
      <c r="C9" s="121">
        <v>4043205</v>
      </c>
      <c r="D9" s="21"/>
      <c r="E9" s="59"/>
      <c r="F9" s="60"/>
      <c r="G9" s="9"/>
    </row>
    <row r="10" spans="1:7" x14ac:dyDescent="0.25">
      <c r="A10" s="16">
        <v>1979</v>
      </c>
      <c r="B10" s="120">
        <v>4066134</v>
      </c>
      <c r="C10" s="121">
        <v>4072517</v>
      </c>
      <c r="D10" s="21"/>
      <c r="E10" s="59"/>
      <c r="F10" s="60"/>
      <c r="G10" s="9"/>
    </row>
    <row r="11" spans="1:7" x14ac:dyDescent="0.25">
      <c r="A11" s="16">
        <v>1981</v>
      </c>
      <c r="B11" s="120">
        <v>4092340</v>
      </c>
      <c r="C11" s="121">
        <v>4099702</v>
      </c>
      <c r="D11" s="21"/>
      <c r="E11" s="59"/>
      <c r="F11" s="60"/>
      <c r="G11" s="9"/>
    </row>
    <row r="12" spans="1:7" x14ac:dyDescent="0.25">
      <c r="A12" s="16">
        <v>1983</v>
      </c>
      <c r="B12" s="120">
        <v>4122511</v>
      </c>
      <c r="C12" s="121">
        <v>4128432</v>
      </c>
      <c r="D12" s="21"/>
      <c r="E12" s="59"/>
      <c r="F12" s="60"/>
      <c r="G12" s="9"/>
    </row>
    <row r="13" spans="1:7" x14ac:dyDescent="0.25">
      <c r="A13" s="16">
        <v>1985</v>
      </c>
      <c r="B13" s="120">
        <v>4145845</v>
      </c>
      <c r="C13" s="121">
        <v>4152516</v>
      </c>
      <c r="D13" s="21"/>
      <c r="E13" s="59"/>
      <c r="F13" s="60"/>
      <c r="G13" s="9"/>
    </row>
    <row r="14" spans="1:7" x14ac:dyDescent="0.25">
      <c r="A14" s="16">
        <v>1987</v>
      </c>
      <c r="B14" s="120">
        <v>4175521</v>
      </c>
      <c r="C14" s="121">
        <v>4186905</v>
      </c>
      <c r="D14" s="21"/>
      <c r="E14" s="59"/>
      <c r="F14" s="60"/>
      <c r="G14" s="9"/>
    </row>
    <row r="15" spans="1:7" x14ac:dyDescent="0.25">
      <c r="A15" s="16">
        <v>1989</v>
      </c>
      <c r="B15" s="120">
        <v>4220686</v>
      </c>
      <c r="C15" s="121">
        <v>4226901</v>
      </c>
      <c r="D15" s="21"/>
      <c r="E15" s="59"/>
      <c r="F15" s="60"/>
      <c r="G15" s="9"/>
    </row>
    <row r="16" spans="1:7" x14ac:dyDescent="0.25">
      <c r="A16" s="16">
        <v>1991</v>
      </c>
      <c r="B16" s="120">
        <v>4249830</v>
      </c>
      <c r="C16" s="121">
        <v>4261732</v>
      </c>
      <c r="D16" s="21"/>
      <c r="E16" s="59"/>
      <c r="F16" s="60"/>
      <c r="G16" s="9"/>
    </row>
    <row r="17" spans="1:11" x14ac:dyDescent="0.25">
      <c r="A17" s="16">
        <v>1993</v>
      </c>
      <c r="B17" s="120">
        <v>4299167</v>
      </c>
      <c r="C17" s="121">
        <v>4311991</v>
      </c>
      <c r="D17" s="21"/>
      <c r="E17" s="59"/>
      <c r="F17" s="60"/>
      <c r="G17" s="9"/>
    </row>
    <row r="18" spans="1:11" x14ac:dyDescent="0.25">
      <c r="A18" s="16">
        <v>1995</v>
      </c>
      <c r="B18" s="120">
        <v>4348410</v>
      </c>
      <c r="C18" s="121">
        <v>4359184</v>
      </c>
      <c r="D18" s="21"/>
      <c r="E18" s="59"/>
      <c r="F18" s="60"/>
      <c r="G18" s="9"/>
    </row>
    <row r="19" spans="1:11" x14ac:dyDescent="0.25">
      <c r="A19" s="16">
        <v>1997</v>
      </c>
      <c r="B19" s="120">
        <v>4392714</v>
      </c>
      <c r="C19" s="121">
        <v>4405157</v>
      </c>
      <c r="D19" s="21"/>
      <c r="E19" s="59"/>
      <c r="F19" s="60"/>
      <c r="G19" s="9"/>
    </row>
    <row r="20" spans="1:11" x14ac:dyDescent="0.25">
      <c r="A20" s="16">
        <v>1999</v>
      </c>
      <c r="B20" s="120">
        <v>4445329</v>
      </c>
      <c r="C20" s="121">
        <v>4461913</v>
      </c>
      <c r="D20" s="21"/>
      <c r="E20" s="59"/>
      <c r="F20" s="60"/>
      <c r="G20" s="9"/>
    </row>
    <row r="21" spans="1:11" x14ac:dyDescent="0.25">
      <c r="A21" s="16">
        <v>2001</v>
      </c>
      <c r="B21" s="120">
        <v>4503436</v>
      </c>
      <c r="C21" s="121">
        <v>4513751</v>
      </c>
      <c r="D21" s="21"/>
      <c r="E21" s="59"/>
      <c r="F21" s="60"/>
      <c r="G21" s="9"/>
    </row>
    <row r="22" spans="1:11" x14ac:dyDescent="0.25">
      <c r="A22" s="16">
        <v>2002</v>
      </c>
      <c r="B22" s="120">
        <v>4524066</v>
      </c>
      <c r="C22" s="121">
        <v>4538159</v>
      </c>
      <c r="D22" s="21"/>
      <c r="E22" s="59"/>
      <c r="F22" s="60"/>
      <c r="G22" s="9"/>
    </row>
    <row r="23" spans="1:11" x14ac:dyDescent="0.25">
      <c r="A23" s="16">
        <v>2003</v>
      </c>
      <c r="B23" s="120">
        <v>4552252</v>
      </c>
      <c r="C23" s="121">
        <v>4564855</v>
      </c>
      <c r="D23" s="21"/>
      <c r="E23" s="59"/>
      <c r="F23" s="60"/>
      <c r="G23" s="9"/>
    </row>
    <row r="24" spans="1:11" x14ac:dyDescent="0.25">
      <c r="A24" s="16">
        <v>2004</v>
      </c>
      <c r="B24" s="120">
        <v>4577457</v>
      </c>
      <c r="C24" s="121">
        <v>4591910</v>
      </c>
      <c r="D24" s="21"/>
      <c r="E24" s="59"/>
      <c r="F24" s="60"/>
      <c r="G24" s="9"/>
    </row>
    <row r="25" spans="1:11" x14ac:dyDescent="0.25">
      <c r="A25" s="16">
        <v>2005</v>
      </c>
      <c r="B25" s="120">
        <v>4606363</v>
      </c>
      <c r="C25" s="121">
        <v>4623291</v>
      </c>
      <c r="D25" s="21"/>
      <c r="E25" s="59"/>
      <c r="F25" s="60"/>
      <c r="G25" s="9"/>
    </row>
    <row r="26" spans="1:11" x14ac:dyDescent="0.25">
      <c r="A26" s="16">
        <v>2006</v>
      </c>
      <c r="B26" s="120">
        <v>4640219</v>
      </c>
      <c r="C26" s="121">
        <v>4660677</v>
      </c>
      <c r="D26" s="21"/>
      <c r="E26" s="59"/>
      <c r="F26" s="60"/>
      <c r="G26" s="9"/>
    </row>
    <row r="27" spans="1:11" x14ac:dyDescent="0.25">
      <c r="A27" s="21">
        <v>2007</v>
      </c>
      <c r="B27" s="122">
        <v>4681134</v>
      </c>
      <c r="C27" s="121">
        <v>4709153</v>
      </c>
      <c r="D27" s="21"/>
      <c r="E27" s="59"/>
      <c r="F27" s="60"/>
      <c r="G27" s="9"/>
    </row>
    <row r="28" spans="1:11" x14ac:dyDescent="0.25">
      <c r="A28" s="21">
        <v>2008</v>
      </c>
      <c r="B28" s="122">
        <v>4737171</v>
      </c>
      <c r="C28" s="121">
        <v>4768211.5</v>
      </c>
      <c r="D28" s="21"/>
      <c r="E28" s="59"/>
      <c r="F28" s="60"/>
      <c r="G28" s="9"/>
    </row>
    <row r="29" spans="1:11" x14ac:dyDescent="0.25">
      <c r="A29" s="21">
        <v>2009</v>
      </c>
      <c r="B29" s="122">
        <v>4799252</v>
      </c>
      <c r="C29" s="121">
        <v>4828725.5</v>
      </c>
      <c r="D29" s="21"/>
      <c r="E29" s="59"/>
      <c r="F29" s="60"/>
      <c r="G29" s="9"/>
    </row>
    <row r="30" spans="1:11" ht="13" x14ac:dyDescent="0.3">
      <c r="A30" s="21">
        <v>2010</v>
      </c>
      <c r="B30" s="122">
        <v>4858199</v>
      </c>
      <c r="C30" s="121">
        <v>4889252</v>
      </c>
      <c r="D30" s="21"/>
      <c r="E30" s="59"/>
      <c r="F30" s="60"/>
      <c r="G30" s="9"/>
      <c r="K30" s="35"/>
    </row>
    <row r="31" spans="1:11" ht="13" x14ac:dyDescent="0.3">
      <c r="A31" s="21">
        <v>2011</v>
      </c>
      <c r="B31" s="122">
        <v>4920305</v>
      </c>
      <c r="C31" s="121">
        <v>4953087.5</v>
      </c>
      <c r="D31" s="21"/>
      <c r="E31" s="59"/>
      <c r="F31" s="60"/>
      <c r="G31" s="9"/>
      <c r="K31" s="35"/>
    </row>
    <row r="32" spans="1:11" ht="13" x14ac:dyDescent="0.3">
      <c r="A32" s="21">
        <v>2012</v>
      </c>
      <c r="B32" s="122">
        <v>4985870</v>
      </c>
      <c r="C32" s="121">
        <v>5018572.5</v>
      </c>
      <c r="D32" s="128"/>
      <c r="E32" s="59"/>
      <c r="F32" s="60"/>
      <c r="G32" s="9"/>
      <c r="K32" s="35"/>
    </row>
    <row r="33" spans="1:11" ht="13" x14ac:dyDescent="0.3">
      <c r="A33" s="21">
        <v>2013</v>
      </c>
      <c r="B33" s="122">
        <v>5051275</v>
      </c>
      <c r="C33" s="121">
        <v>5080165.5</v>
      </c>
      <c r="D33" s="128"/>
      <c r="E33" s="59"/>
      <c r="F33" s="60"/>
      <c r="G33" s="9"/>
      <c r="K33" s="35"/>
    </row>
    <row r="34" spans="1:11" ht="13" x14ac:dyDescent="0.3">
      <c r="A34" s="21">
        <v>2014</v>
      </c>
      <c r="B34" s="122">
        <v>5109056</v>
      </c>
      <c r="C34" s="121">
        <v>5137429</v>
      </c>
      <c r="D34" s="128"/>
      <c r="E34" s="59"/>
      <c r="F34" s="60"/>
      <c r="G34" s="9"/>
      <c r="K34" s="35"/>
    </row>
    <row r="35" spans="1:11" ht="13" x14ac:dyDescent="0.3">
      <c r="A35" s="21">
        <v>2015</v>
      </c>
      <c r="B35" s="122">
        <v>5165802</v>
      </c>
      <c r="C35" s="121">
        <v>5189893.5</v>
      </c>
      <c r="D35" s="128"/>
      <c r="E35" s="59"/>
      <c r="F35" s="60"/>
      <c r="G35" s="9"/>
      <c r="K35" s="35"/>
    </row>
    <row r="36" spans="1:11" ht="13" x14ac:dyDescent="0.3">
      <c r="A36" s="21">
        <v>2016</v>
      </c>
      <c r="B36" s="122">
        <v>5213985</v>
      </c>
      <c r="C36" s="121">
        <v>5236151</v>
      </c>
      <c r="D36" s="21"/>
      <c r="E36" s="59"/>
      <c r="F36" s="60"/>
      <c r="G36" s="9"/>
      <c r="K36" s="35"/>
    </row>
    <row r="37" spans="1:11" ht="13" x14ac:dyDescent="0.3">
      <c r="A37" s="21">
        <v>2017</v>
      </c>
      <c r="B37" s="122">
        <v>5258317</v>
      </c>
      <c r="C37" s="121">
        <v>5276968</v>
      </c>
      <c r="D37" s="21"/>
      <c r="E37" s="59"/>
      <c r="F37" s="60"/>
      <c r="G37" s="9"/>
      <c r="K37" s="35"/>
    </row>
    <row r="38" spans="1:11" ht="13" x14ac:dyDescent="0.3">
      <c r="A38" s="21">
        <v>2018</v>
      </c>
      <c r="B38" s="122">
        <v>5295619</v>
      </c>
      <c r="C38" s="121">
        <v>5311915.5</v>
      </c>
      <c r="D38" s="21"/>
      <c r="E38" s="59"/>
      <c r="F38" s="60"/>
      <c r="G38" s="9"/>
      <c r="K38" s="35"/>
    </row>
    <row r="39" spans="1:11" ht="13" x14ac:dyDescent="0.3">
      <c r="A39" s="21">
        <v>2019</v>
      </c>
      <c r="B39" s="122">
        <v>5328212</v>
      </c>
      <c r="C39" s="121">
        <v>5347896</v>
      </c>
      <c r="D39" s="21"/>
      <c r="E39" s="59"/>
      <c r="F39" s="60"/>
      <c r="G39" s="9"/>
      <c r="K39" s="35"/>
    </row>
    <row r="40" spans="1:11" ht="13" x14ac:dyDescent="0.3">
      <c r="A40" s="21">
        <v>2020</v>
      </c>
      <c r="B40" s="122">
        <v>5367580</v>
      </c>
      <c r="C40" s="121">
        <v>5379475</v>
      </c>
      <c r="D40" s="21"/>
      <c r="E40" s="59"/>
      <c r="F40" s="60"/>
      <c r="G40" s="9"/>
      <c r="K40" s="35"/>
    </row>
    <row r="41" spans="1:11" ht="13" x14ac:dyDescent="0.3">
      <c r="A41" s="21">
        <v>2021</v>
      </c>
      <c r="B41" s="122">
        <v>5391369</v>
      </c>
      <c r="C41" s="121">
        <v>5408317</v>
      </c>
      <c r="D41" s="21"/>
      <c r="E41" s="59"/>
      <c r="F41" s="60"/>
      <c r="G41" s="9"/>
      <c r="K41" s="35"/>
    </row>
    <row r="42" spans="1:11" x14ac:dyDescent="0.25">
      <c r="E42" s="57"/>
      <c r="F42" s="57"/>
    </row>
    <row r="43" spans="1:11" x14ac:dyDescent="0.25">
      <c r="A43" s="4" t="s">
        <v>58</v>
      </c>
      <c r="E43" s="57"/>
      <c r="F43" s="57"/>
    </row>
    <row r="44" spans="1:11" x14ac:dyDescent="0.25">
      <c r="E44" s="57"/>
      <c r="F44" s="57"/>
    </row>
    <row r="45" spans="1:11" ht="13" x14ac:dyDescent="0.3">
      <c r="A45" s="198"/>
      <c r="B45" s="199" t="s">
        <v>147</v>
      </c>
    </row>
    <row r="46" spans="1:11" x14ac:dyDescent="0.25">
      <c r="A46" s="200" t="s">
        <v>37</v>
      </c>
      <c r="B46" s="198" t="s">
        <v>148</v>
      </c>
    </row>
    <row r="47" spans="1:11" x14ac:dyDescent="0.25">
      <c r="A47" s="200" t="s">
        <v>149</v>
      </c>
      <c r="B47" s="198" t="s">
        <v>150</v>
      </c>
    </row>
    <row r="48" spans="1:11" x14ac:dyDescent="0.25">
      <c r="A48" s="200" t="s">
        <v>151</v>
      </c>
      <c r="B48" s="201" t="s">
        <v>152</v>
      </c>
    </row>
    <row r="49" spans="1:2" x14ac:dyDescent="0.25">
      <c r="A49" s="200">
        <v>0</v>
      </c>
      <c r="B49" s="201" t="s">
        <v>153</v>
      </c>
    </row>
  </sheetData>
  <phoneticPr fontId="0" type="noConversion"/>
  <hyperlinks>
    <hyperlink ref="C1" location="Innhold!A1" display="Innhold og tegnforklaring" xr:uid="{83141AF1-C78D-4070-AC67-16C089CE5364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5"/>
  <sheetViews>
    <sheetView zoomScaleNormal="100" zoomScaleSheetLayoutView="110" workbookViewId="0">
      <selection activeCell="F15" sqref="F15"/>
    </sheetView>
  </sheetViews>
  <sheetFormatPr baseColWidth="10" defaultColWidth="11.453125" defaultRowHeight="12.5" x14ac:dyDescent="0.25"/>
  <cols>
    <col min="1" max="1" width="12.81640625" style="2" customWidth="1"/>
    <col min="2" max="2" width="13.6328125" style="2" customWidth="1"/>
    <col min="3" max="3" width="11.453125" style="9"/>
    <col min="4" max="4" width="11.453125" style="2"/>
    <col min="5" max="6" width="14.81640625" style="2" bestFit="1" customWidth="1"/>
    <col min="7" max="16384" width="11.453125" style="2"/>
  </cols>
  <sheetData>
    <row r="1" spans="1:6" ht="13" x14ac:dyDescent="0.3">
      <c r="A1" s="118" t="s">
        <v>136</v>
      </c>
      <c r="C1" s="202" t="s">
        <v>154</v>
      </c>
    </row>
    <row r="2" spans="1:6" ht="18" x14ac:dyDescent="0.4">
      <c r="A2" s="1" t="s">
        <v>22</v>
      </c>
    </row>
    <row r="3" spans="1:6" ht="15.5" x14ac:dyDescent="0.35">
      <c r="A3" s="168" t="s">
        <v>155</v>
      </c>
    </row>
    <row r="5" spans="1:6" s="3" customFormat="1" ht="14" x14ac:dyDescent="0.3">
      <c r="A5" s="12" t="s">
        <v>0</v>
      </c>
      <c r="B5" s="10" t="s">
        <v>21</v>
      </c>
      <c r="C5" s="11"/>
      <c r="E5" s="2"/>
      <c r="F5" s="2"/>
    </row>
    <row r="6" spans="1:6" ht="13" x14ac:dyDescent="0.3">
      <c r="A6" s="16">
        <v>1970</v>
      </c>
      <c r="B6" s="233">
        <v>1641</v>
      </c>
      <c r="E6" s="3"/>
      <c r="F6" s="3"/>
    </row>
    <row r="7" spans="1:6" x14ac:dyDescent="0.25">
      <c r="A7" s="16">
        <v>1972</v>
      </c>
      <c r="B7" s="233">
        <v>1648</v>
      </c>
    </row>
    <row r="8" spans="1:6" x14ac:dyDescent="0.25">
      <c r="A8" s="16">
        <v>1974</v>
      </c>
      <c r="B8" s="233">
        <v>1659</v>
      </c>
    </row>
    <row r="9" spans="1:6" x14ac:dyDescent="0.25">
      <c r="A9" s="16">
        <v>1977</v>
      </c>
      <c r="B9" s="233">
        <v>1824</v>
      </c>
    </row>
    <row r="10" spans="1:6" x14ac:dyDescent="0.25">
      <c r="A10" s="16">
        <v>1979</v>
      </c>
      <c r="B10" s="233">
        <v>1872</v>
      </c>
    </row>
    <row r="11" spans="1:6" x14ac:dyDescent="0.25">
      <c r="A11" s="16">
        <v>1981</v>
      </c>
      <c r="B11" s="233">
        <v>1935</v>
      </c>
    </row>
    <row r="12" spans="1:6" ht="16.5" customHeight="1" x14ac:dyDescent="0.25">
      <c r="A12" s="16">
        <v>1983</v>
      </c>
      <c r="B12" s="233">
        <v>1945</v>
      </c>
    </row>
    <row r="13" spans="1:6" x14ac:dyDescent="0.25">
      <c r="A13" s="16">
        <v>1985</v>
      </c>
      <c r="B13" s="233">
        <v>2014</v>
      </c>
    </row>
    <row r="14" spans="1:6" x14ac:dyDescent="0.25">
      <c r="A14" s="16">
        <v>1987</v>
      </c>
      <c r="B14" s="233">
        <v>2126</v>
      </c>
    </row>
    <row r="15" spans="1:6" x14ac:dyDescent="0.25">
      <c r="A15" s="16">
        <v>1989</v>
      </c>
      <c r="B15" s="233">
        <v>2049</v>
      </c>
    </row>
    <row r="16" spans="1:6" x14ac:dyDescent="0.25">
      <c r="A16" s="16">
        <v>1991</v>
      </c>
      <c r="B16" s="233">
        <v>2009</v>
      </c>
    </row>
    <row r="17" spans="1:6" x14ac:dyDescent="0.25">
      <c r="A17" s="16">
        <v>1993</v>
      </c>
      <c r="B17" s="233">
        <v>2004</v>
      </c>
    </row>
    <row r="18" spans="1:6" x14ac:dyDescent="0.25">
      <c r="A18" s="16">
        <v>1995</v>
      </c>
      <c r="B18" s="233">
        <v>2079</v>
      </c>
    </row>
    <row r="19" spans="1:6" x14ac:dyDescent="0.25">
      <c r="A19" s="16">
        <v>1997</v>
      </c>
      <c r="B19" s="233">
        <v>2195</v>
      </c>
    </row>
    <row r="20" spans="1:6" x14ac:dyDescent="0.25">
      <c r="A20" s="16">
        <v>1999</v>
      </c>
      <c r="B20" s="233">
        <v>2260</v>
      </c>
    </row>
    <row r="21" spans="1:6" x14ac:dyDescent="0.25">
      <c r="A21" s="16">
        <v>2000</v>
      </c>
      <c r="B21" s="233">
        <v>2269</v>
      </c>
    </row>
    <row r="22" spans="1:6" x14ac:dyDescent="0.25">
      <c r="A22" s="16">
        <v>2001</v>
      </c>
      <c r="B22" s="233">
        <v>2278</v>
      </c>
    </row>
    <row r="23" spans="1:6" x14ac:dyDescent="0.25">
      <c r="A23" s="16">
        <v>2002</v>
      </c>
      <c r="B23" s="233">
        <v>2286</v>
      </c>
    </row>
    <row r="24" spans="1:6" x14ac:dyDescent="0.25">
      <c r="A24" s="16">
        <v>2003</v>
      </c>
      <c r="B24" s="233">
        <v>2269</v>
      </c>
    </row>
    <row r="25" spans="1:6" x14ac:dyDescent="0.25">
      <c r="A25" s="16">
        <v>2004</v>
      </c>
      <c r="B25" s="233">
        <v>2275</v>
      </c>
    </row>
    <row r="26" spans="1:6" x14ac:dyDescent="0.25">
      <c r="A26" s="21">
        <v>2005</v>
      </c>
      <c r="B26" s="215">
        <v>2289</v>
      </c>
    </row>
    <row r="27" spans="1:6" ht="14.5" x14ac:dyDescent="0.25">
      <c r="A27" s="19" t="s">
        <v>63</v>
      </c>
      <c r="B27" s="215">
        <v>2355</v>
      </c>
    </row>
    <row r="28" spans="1:6" x14ac:dyDescent="0.25">
      <c r="A28" s="19" t="s">
        <v>71</v>
      </c>
      <c r="B28" s="215">
        <v>2437</v>
      </c>
    </row>
    <row r="29" spans="1:6" x14ac:dyDescent="0.25">
      <c r="A29" s="19">
        <v>2008</v>
      </c>
      <c r="B29" s="215">
        <v>2505</v>
      </c>
    </row>
    <row r="30" spans="1:6" x14ac:dyDescent="0.25">
      <c r="A30" s="19">
        <v>2009</v>
      </c>
      <c r="B30" s="215">
        <v>2495</v>
      </c>
    </row>
    <row r="31" spans="1:6" x14ac:dyDescent="0.25">
      <c r="A31" s="19">
        <v>2010</v>
      </c>
      <c r="B31" s="215">
        <v>2498</v>
      </c>
      <c r="C31" s="2"/>
    </row>
    <row r="32" spans="1:6" x14ac:dyDescent="0.25">
      <c r="A32" s="19">
        <v>2011</v>
      </c>
      <c r="B32" s="215">
        <v>2542</v>
      </c>
      <c r="C32" s="2"/>
      <c r="E32" s="126"/>
      <c r="F32" s="126"/>
    </row>
    <row r="33" spans="1:6" x14ac:dyDescent="0.25">
      <c r="A33" s="19">
        <v>2012</v>
      </c>
      <c r="B33" s="215">
        <v>2583</v>
      </c>
      <c r="C33" s="2"/>
      <c r="E33" s="126"/>
      <c r="F33" s="126"/>
    </row>
    <row r="34" spans="1:6" x14ac:dyDescent="0.25">
      <c r="A34" s="19">
        <v>2013</v>
      </c>
      <c r="B34" s="215">
        <v>2602</v>
      </c>
      <c r="C34" s="2"/>
      <c r="E34" s="126"/>
      <c r="F34" s="126"/>
    </row>
    <row r="35" spans="1:6" x14ac:dyDescent="0.25">
      <c r="A35" s="19">
        <v>2014</v>
      </c>
      <c r="B35" s="215">
        <v>2624</v>
      </c>
      <c r="C35" s="2"/>
      <c r="E35" s="126"/>
      <c r="F35" s="126"/>
    </row>
    <row r="36" spans="1:6" x14ac:dyDescent="0.25">
      <c r="A36" s="19">
        <v>2015</v>
      </c>
      <c r="B36" s="215">
        <v>2639</v>
      </c>
      <c r="C36" s="2"/>
      <c r="E36" s="126"/>
      <c r="F36" s="126"/>
    </row>
    <row r="37" spans="1:6" x14ac:dyDescent="0.25">
      <c r="A37" s="19">
        <v>2016</v>
      </c>
      <c r="B37" s="215">
        <v>2638</v>
      </c>
      <c r="C37" s="2"/>
      <c r="E37" s="126"/>
      <c r="F37" s="126"/>
    </row>
    <row r="38" spans="1:6" x14ac:dyDescent="0.25">
      <c r="A38" s="19">
        <v>2017</v>
      </c>
      <c r="B38" s="215">
        <v>2647</v>
      </c>
      <c r="C38" s="2"/>
      <c r="E38" s="126"/>
      <c r="F38" s="126"/>
    </row>
    <row r="39" spans="1:6" ht="14.5" x14ac:dyDescent="0.25">
      <c r="A39" s="19" t="s">
        <v>107</v>
      </c>
      <c r="B39" s="215">
        <v>2694</v>
      </c>
      <c r="C39" s="2"/>
      <c r="E39" s="126"/>
      <c r="F39" s="126"/>
    </row>
    <row r="40" spans="1:6" x14ac:dyDescent="0.25">
      <c r="A40" s="19">
        <v>2019</v>
      </c>
      <c r="B40" s="215">
        <v>2724</v>
      </c>
      <c r="C40" s="2"/>
      <c r="E40" s="126"/>
      <c r="F40" s="126"/>
    </row>
    <row r="41" spans="1:6" x14ac:dyDescent="0.25">
      <c r="A41" s="19">
        <v>2020</v>
      </c>
      <c r="B41" s="215">
        <v>2710</v>
      </c>
      <c r="C41" s="2"/>
      <c r="E41" s="126"/>
      <c r="F41" s="126"/>
    </row>
    <row r="42" spans="1:6" x14ac:dyDescent="0.25">
      <c r="A42" s="19">
        <v>2021</v>
      </c>
      <c r="B42" s="215">
        <v>2774</v>
      </c>
      <c r="C42" s="2"/>
      <c r="E42" s="126"/>
      <c r="F42" s="126"/>
    </row>
    <row r="43" spans="1:6" x14ac:dyDescent="0.25">
      <c r="A43" s="19"/>
      <c r="B43" s="15"/>
    </row>
    <row r="44" spans="1:6" x14ac:dyDescent="0.25">
      <c r="A44" s="4" t="s">
        <v>58</v>
      </c>
    </row>
    <row r="45" spans="1:6" x14ac:dyDescent="0.25">
      <c r="A45" s="23" t="s">
        <v>64</v>
      </c>
    </row>
    <row r="46" spans="1:6" x14ac:dyDescent="0.25">
      <c r="A46" s="24" t="s">
        <v>65</v>
      </c>
    </row>
    <row r="47" spans="1:6" x14ac:dyDescent="0.25">
      <c r="A47" s="25" t="s">
        <v>66</v>
      </c>
    </row>
    <row r="48" spans="1:6" x14ac:dyDescent="0.25">
      <c r="A48" s="22"/>
    </row>
    <row r="49" spans="1:12" x14ac:dyDescent="0.25">
      <c r="A49" s="150" t="s">
        <v>109</v>
      </c>
      <c r="B49" s="150"/>
      <c r="C49" s="151"/>
      <c r="D49" s="150"/>
      <c r="E49" s="150"/>
      <c r="F49" s="150"/>
    </row>
    <row r="50" spans="1:12" x14ac:dyDescent="0.25">
      <c r="A50" s="152" t="s">
        <v>108</v>
      </c>
      <c r="B50" s="150"/>
      <c r="C50" s="151"/>
      <c r="D50" s="150"/>
      <c r="E50" s="150"/>
      <c r="F50" s="150"/>
    </row>
    <row r="55" spans="1:12" x14ac:dyDescent="0.25">
      <c r="L55" s="5"/>
    </row>
  </sheetData>
  <phoneticPr fontId="0" type="noConversion"/>
  <hyperlinks>
    <hyperlink ref="A50" r:id="rId1" xr:uid="{6C9C538D-AB40-4D79-BE54-A573492E0A58}"/>
    <hyperlink ref="C1" location="Innhold!A1" display="Innhold og tegnforklaring" xr:uid="{D2494C69-2D18-4A76-A64C-43D5A66BD695}"/>
  </hyperlinks>
  <pageMargins left="0.78740157499999996" right="0.78740157499999996" top="0.984251969" bottom="0.984251969" header="0.5" footer="0.5"/>
  <pageSetup paperSize="9" orientation="landscape" r:id="rId2"/>
  <headerFooter alignWithMargins="0"/>
  <ignoredErrors>
    <ignoredError sqref="A27:A28 A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54"/>
  <sheetViews>
    <sheetView showGridLines="0" zoomScaleNormal="100" zoomScaleSheetLayoutView="90" workbookViewId="0">
      <selection activeCell="C1" sqref="C1"/>
    </sheetView>
  </sheetViews>
  <sheetFormatPr baseColWidth="10" defaultColWidth="11.453125" defaultRowHeight="12.5" x14ac:dyDescent="0.25"/>
  <cols>
    <col min="1" max="1" width="14.54296875" style="2" customWidth="1"/>
    <col min="2" max="14" width="8.453125" style="2" customWidth="1"/>
    <col min="15" max="15" width="8.453125" style="9" customWidth="1"/>
    <col min="16" max="28" width="8.453125" style="2" customWidth="1"/>
    <col min="29" max="16384" width="11.453125" style="2"/>
  </cols>
  <sheetData>
    <row r="1" spans="1:28" ht="11.25" customHeight="1" x14ac:dyDescent="0.3">
      <c r="A1" s="118" t="s">
        <v>136</v>
      </c>
      <c r="C1" s="202" t="s">
        <v>154</v>
      </c>
    </row>
    <row r="2" spans="1:28" ht="21" customHeight="1" x14ac:dyDescent="0.4">
      <c r="A2" s="1" t="s">
        <v>23</v>
      </c>
    </row>
    <row r="3" spans="1:28" ht="15.5" x14ac:dyDescent="0.35">
      <c r="A3" s="20" t="s">
        <v>81</v>
      </c>
    </row>
    <row r="4" spans="1:28" ht="15.5" x14ac:dyDescent="0.35">
      <c r="A4" s="162" t="s">
        <v>140</v>
      </c>
    </row>
    <row r="5" spans="1:28" x14ac:dyDescent="0.25">
      <c r="O5" s="2"/>
    </row>
    <row r="6" spans="1:28" ht="14" x14ac:dyDescent="0.25">
      <c r="A6" s="12" t="s">
        <v>24</v>
      </c>
      <c r="B6" s="65">
        <v>1981</v>
      </c>
      <c r="C6" s="66">
        <v>1985</v>
      </c>
      <c r="D6" s="64">
        <v>1991</v>
      </c>
      <c r="E6" s="64">
        <v>1995</v>
      </c>
      <c r="F6" s="64">
        <v>1997</v>
      </c>
      <c r="G6" s="64">
        <v>1999</v>
      </c>
      <c r="H6" s="64">
        <v>2000</v>
      </c>
      <c r="I6" s="64">
        <v>2001</v>
      </c>
      <c r="J6" s="64">
        <v>2002</v>
      </c>
      <c r="K6" s="64">
        <v>2003</v>
      </c>
      <c r="L6" s="64">
        <v>2004</v>
      </c>
      <c r="M6" s="64">
        <v>2005</v>
      </c>
      <c r="N6" s="64">
        <v>2006</v>
      </c>
      <c r="O6" s="64">
        <v>2007</v>
      </c>
      <c r="P6" s="64">
        <v>2008</v>
      </c>
      <c r="Q6" s="64">
        <v>2009</v>
      </c>
      <c r="R6" s="64">
        <v>2010</v>
      </c>
      <c r="S6" s="64">
        <v>2011</v>
      </c>
      <c r="T6" s="64">
        <v>2012</v>
      </c>
      <c r="U6" s="64">
        <v>2013</v>
      </c>
      <c r="V6" s="64">
        <v>2014</v>
      </c>
      <c r="W6" s="64">
        <v>2015</v>
      </c>
      <c r="X6" s="64">
        <v>2016</v>
      </c>
      <c r="Y6" s="64">
        <v>2017</v>
      </c>
      <c r="Z6" s="64">
        <v>2018</v>
      </c>
      <c r="AA6" s="64">
        <v>2019</v>
      </c>
      <c r="AB6" s="175">
        <v>2020</v>
      </c>
    </row>
    <row r="7" spans="1:28" x14ac:dyDescent="0.25">
      <c r="A7" s="61" t="s">
        <v>72</v>
      </c>
      <c r="B7" s="68" t="s">
        <v>37</v>
      </c>
      <c r="C7" s="68" t="s">
        <v>37</v>
      </c>
      <c r="D7" s="68">
        <v>0.68311655699999996</v>
      </c>
      <c r="E7" s="68">
        <v>0.74312989399999996</v>
      </c>
      <c r="F7" s="68">
        <v>0.71369480100000005</v>
      </c>
      <c r="G7" s="68">
        <v>0.67128386299999998</v>
      </c>
      <c r="H7" s="68">
        <v>0.66341649800000002</v>
      </c>
      <c r="I7" s="68">
        <v>0.64206380399999996</v>
      </c>
      <c r="J7" s="68">
        <v>0.825195079</v>
      </c>
      <c r="K7" s="68">
        <v>0.895180745</v>
      </c>
      <c r="L7" s="68">
        <v>1.031788033</v>
      </c>
      <c r="M7" s="68">
        <v>1.1038583289999999</v>
      </c>
      <c r="N7" s="68">
        <v>1.2186609079999999</v>
      </c>
      <c r="O7" s="68">
        <v>1.364084812</v>
      </c>
      <c r="P7" s="68">
        <v>1.6481014110000001</v>
      </c>
      <c r="Q7" s="68">
        <v>1.887153949</v>
      </c>
      <c r="R7" s="68">
        <v>2.2555714839999998</v>
      </c>
      <c r="S7" s="68">
        <v>2.7331278320000001</v>
      </c>
      <c r="T7" s="71">
        <v>3.2181537150000001</v>
      </c>
      <c r="U7" s="71">
        <v>3.9409668450000002</v>
      </c>
      <c r="V7" s="71">
        <v>5.4519639020000001</v>
      </c>
      <c r="W7" s="71">
        <v>6.8665480609999996</v>
      </c>
      <c r="X7" s="68">
        <v>9.2949657440000006</v>
      </c>
      <c r="Y7" s="68">
        <v>10.256821629999999</v>
      </c>
      <c r="Z7" s="68">
        <v>14.019287930000001</v>
      </c>
      <c r="AA7" s="68">
        <v>20.713957839999999</v>
      </c>
      <c r="AB7" s="71">
        <v>28.619908343555903</v>
      </c>
    </row>
    <row r="8" spans="1:28" x14ac:dyDescent="0.25">
      <c r="A8" s="61" t="s">
        <v>25</v>
      </c>
      <c r="B8" s="69">
        <v>0.98699911200000001</v>
      </c>
      <c r="C8" s="69">
        <v>1.139237823</v>
      </c>
      <c r="D8" s="69">
        <v>1.3484122540000001</v>
      </c>
      <c r="E8" s="69">
        <v>1.3108654259999999</v>
      </c>
      <c r="F8" s="69">
        <v>1.3081122279999999</v>
      </c>
      <c r="G8" s="69">
        <v>1.29695</v>
      </c>
      <c r="H8" s="69">
        <v>1.3114734130000001</v>
      </c>
      <c r="I8" s="69">
        <v>1.3268056260000001</v>
      </c>
      <c r="J8" s="69">
        <v>1.3364898540000001</v>
      </c>
      <c r="K8" s="69">
        <v>1.3539239350000001</v>
      </c>
      <c r="L8" s="69">
        <v>1.3663966999999999</v>
      </c>
      <c r="M8" s="69">
        <v>1.3883557870000001</v>
      </c>
      <c r="N8" s="69">
        <v>1.4040014430000001</v>
      </c>
      <c r="O8" s="69">
        <v>1.427581647</v>
      </c>
      <c r="P8" s="69">
        <v>1.479072714</v>
      </c>
      <c r="Q8" s="69">
        <v>1.4414969470000001</v>
      </c>
      <c r="R8" s="69">
        <v>1.5027664650000001</v>
      </c>
      <c r="S8" s="69">
        <v>1.511051726</v>
      </c>
      <c r="T8" s="72">
        <v>1.5401151710000001</v>
      </c>
      <c r="U8" s="72">
        <v>1.447123103</v>
      </c>
      <c r="V8" s="72">
        <v>1.4524894820000001</v>
      </c>
      <c r="W8" s="72">
        <v>1.47369131</v>
      </c>
      <c r="X8" s="69">
        <v>1.450156078</v>
      </c>
      <c r="Y8" s="69">
        <v>1.4775529999999999</v>
      </c>
      <c r="Z8" s="69">
        <v>1.4724271149999999</v>
      </c>
      <c r="AA8" s="69">
        <v>1.47464346</v>
      </c>
      <c r="AB8" s="72">
        <v>1.4717408080000001</v>
      </c>
    </row>
    <row r="9" spans="1:28" x14ac:dyDescent="0.25">
      <c r="A9" s="61" t="s">
        <v>26</v>
      </c>
      <c r="B9" s="69">
        <v>0.87340344599999997</v>
      </c>
      <c r="C9" s="69">
        <v>0.92818950700000002</v>
      </c>
      <c r="D9" s="69">
        <v>0.91090811699999996</v>
      </c>
      <c r="E9" s="69">
        <v>0.92732107799999997</v>
      </c>
      <c r="F9" s="69">
        <v>0.92780317700000003</v>
      </c>
      <c r="G9" s="69">
        <v>0.93134771500000002</v>
      </c>
      <c r="H9" s="69">
        <v>0.89972269800000004</v>
      </c>
      <c r="I9" s="69">
        <v>0.89224355600000005</v>
      </c>
      <c r="J9" s="69">
        <v>0.873299728</v>
      </c>
      <c r="K9" s="69">
        <v>0.87701647000000005</v>
      </c>
      <c r="L9" s="69">
        <v>0.88906263600000002</v>
      </c>
      <c r="M9" s="69">
        <v>0.89178793099999998</v>
      </c>
      <c r="N9" s="69">
        <v>0.87543974199999997</v>
      </c>
      <c r="O9" s="69">
        <v>0.88004126000000005</v>
      </c>
      <c r="P9" s="69">
        <v>0.86694006899999998</v>
      </c>
      <c r="Q9" s="69">
        <v>0.84948440599999997</v>
      </c>
      <c r="R9" s="69">
        <v>0.83593373400000004</v>
      </c>
      <c r="S9" s="69">
        <v>0.83191117199999998</v>
      </c>
      <c r="T9" s="72">
        <v>0.822137495</v>
      </c>
      <c r="U9" s="72">
        <v>0.80616600199999999</v>
      </c>
      <c r="V9" s="72">
        <v>0.80021365700000002</v>
      </c>
      <c r="W9" s="72">
        <v>0.79999837699999998</v>
      </c>
      <c r="X9" s="69">
        <v>0.78101111599999995</v>
      </c>
      <c r="Y9" s="69">
        <v>0.77563436399999997</v>
      </c>
      <c r="Z9" s="69">
        <v>0.76501720299999998</v>
      </c>
      <c r="AA9" s="69">
        <v>0.75783823400000005</v>
      </c>
      <c r="AB9" s="72">
        <v>0.75127975000000002</v>
      </c>
    </row>
    <row r="10" spans="1:28" x14ac:dyDescent="0.25">
      <c r="A10" s="61" t="s">
        <v>27</v>
      </c>
      <c r="B10" s="69">
        <v>1.1344287689999999</v>
      </c>
      <c r="C10" s="69">
        <v>1.185080326</v>
      </c>
      <c r="D10" s="69">
        <v>1.2379983800000001</v>
      </c>
      <c r="E10" s="69">
        <v>1.2088411649999999</v>
      </c>
      <c r="F10" s="69">
        <v>1.200974226</v>
      </c>
      <c r="G10" s="69">
        <v>1.1908099999999999</v>
      </c>
      <c r="H10" s="69">
        <v>1.2275634390000001</v>
      </c>
      <c r="I10" s="69">
        <v>1.2211391089999999</v>
      </c>
      <c r="J10" s="69">
        <v>1.229333499</v>
      </c>
      <c r="K10" s="69">
        <v>1.2263381390000001</v>
      </c>
      <c r="L10" s="69">
        <v>1.2331951130000001</v>
      </c>
      <c r="M10" s="69">
        <v>1.2136440340000001</v>
      </c>
      <c r="N10" s="69">
        <v>1.2057775019999999</v>
      </c>
      <c r="O10" s="69">
        <v>1.212706072</v>
      </c>
      <c r="P10" s="69">
        <v>1.2343900329999999</v>
      </c>
      <c r="Q10" s="69">
        <v>1.201368786</v>
      </c>
      <c r="R10" s="69">
        <v>1.221371478</v>
      </c>
      <c r="S10" s="69">
        <v>1.239903666</v>
      </c>
      <c r="T10" s="72">
        <v>1.2446068159999999</v>
      </c>
      <c r="U10" s="72">
        <v>1.224000489</v>
      </c>
      <c r="V10" s="72">
        <v>1.2303577459999999</v>
      </c>
      <c r="W10" s="72">
        <v>1.248042104</v>
      </c>
      <c r="X10" s="69">
        <v>1.2070454509999999</v>
      </c>
      <c r="Y10" s="69">
        <v>1.212303584</v>
      </c>
      <c r="Z10" s="69">
        <v>1.1981650660000001</v>
      </c>
      <c r="AA10" s="69">
        <v>1.213288769</v>
      </c>
      <c r="AB10" s="72">
        <v>1.2063761420000001</v>
      </c>
    </row>
    <row r="11" spans="1:28" x14ac:dyDescent="0.25">
      <c r="A11" s="61" t="s">
        <v>97</v>
      </c>
      <c r="B11" s="69" t="s">
        <v>37</v>
      </c>
      <c r="C11" s="69" t="s">
        <v>37</v>
      </c>
      <c r="D11" s="69">
        <v>197.68850900000001</v>
      </c>
      <c r="E11" s="69">
        <v>275.63403199999999</v>
      </c>
      <c r="F11" s="69">
        <v>278.91634190000002</v>
      </c>
      <c r="G11" s="69">
        <v>280.98309399999999</v>
      </c>
      <c r="H11" s="69">
        <v>286.57974350000001</v>
      </c>
      <c r="I11" s="69">
        <v>291.25585260000003</v>
      </c>
      <c r="J11" s="69">
        <v>296.44643120000001</v>
      </c>
      <c r="K11" s="69">
        <v>304.36780429999999</v>
      </c>
      <c r="L11" s="69">
        <v>319.65339319999998</v>
      </c>
      <c r="M11" s="69">
        <v>333.69</v>
      </c>
      <c r="N11" s="69">
        <v>318.57472200000001</v>
      </c>
      <c r="O11" s="69">
        <v>323.87896239999998</v>
      </c>
      <c r="P11" s="69">
        <v>340.4008331</v>
      </c>
      <c r="Q11" s="69">
        <v>354.32588520000002</v>
      </c>
      <c r="R11" s="69">
        <v>359.8370195</v>
      </c>
      <c r="S11" s="69">
        <v>348.01684710000001</v>
      </c>
      <c r="T11" s="72">
        <v>347.22850690000001</v>
      </c>
      <c r="U11" s="72">
        <v>349.68053639999999</v>
      </c>
      <c r="V11" s="72">
        <v>367.21390730000002</v>
      </c>
      <c r="W11" s="72">
        <v>391.17886099999998</v>
      </c>
      <c r="X11" s="69">
        <v>397.25070340000002</v>
      </c>
      <c r="Y11" s="69">
        <v>397.68940149999997</v>
      </c>
      <c r="Z11" s="69">
        <v>411.82271809999997</v>
      </c>
      <c r="AA11" s="69">
        <v>398.92280249999999</v>
      </c>
      <c r="AB11" s="72">
        <v>418.43229930000001</v>
      </c>
    </row>
    <row r="12" spans="1:28" x14ac:dyDescent="0.25">
      <c r="A12" s="61" t="s">
        <v>139</v>
      </c>
      <c r="B12" s="69">
        <v>30.319031710000001</v>
      </c>
      <c r="C12" s="69">
        <v>60.599062410000002</v>
      </c>
      <c r="D12" s="69">
        <v>168.49373900000001</v>
      </c>
      <c r="E12" s="69">
        <v>367.80337609999998</v>
      </c>
      <c r="F12" s="69">
        <v>507.56439619999998</v>
      </c>
      <c r="G12" s="69">
        <v>666.79950829999996</v>
      </c>
      <c r="H12" s="69">
        <v>742.41052479999996</v>
      </c>
      <c r="I12" s="69">
        <v>779.34652689999996</v>
      </c>
      <c r="J12" s="69">
        <v>819.00001810000003</v>
      </c>
      <c r="K12" s="69">
        <v>879.16421179999998</v>
      </c>
      <c r="L12" s="69">
        <v>923.16233480000005</v>
      </c>
      <c r="M12" s="69">
        <v>961.48749950000001</v>
      </c>
      <c r="N12" s="69">
        <v>987.44525150000004</v>
      </c>
      <c r="O12" s="69">
        <v>1011.636827</v>
      </c>
      <c r="P12" s="69">
        <v>1068.519965</v>
      </c>
      <c r="Q12" s="69">
        <v>1103.5343820000001</v>
      </c>
      <c r="R12" s="69">
        <v>1132.327837</v>
      </c>
      <c r="S12" s="69">
        <v>1179.9982379999999</v>
      </c>
      <c r="T12" s="72">
        <v>1215.6960240000001</v>
      </c>
      <c r="U12" s="72">
        <v>1218.8210280000001</v>
      </c>
      <c r="V12" s="72">
        <v>1232.8894</v>
      </c>
      <c r="W12" s="72">
        <v>1289.3236710000001</v>
      </c>
      <c r="X12" s="69">
        <v>1298.142605</v>
      </c>
      <c r="Y12" s="69">
        <v>1328.016627</v>
      </c>
      <c r="Z12" s="69">
        <v>1338.006136</v>
      </c>
      <c r="AA12" s="69">
        <v>1349.411552</v>
      </c>
      <c r="AB12" s="72">
        <v>1352.7855870000001</v>
      </c>
    </row>
    <row r="13" spans="1:28" x14ac:dyDescent="0.25">
      <c r="A13" s="61" t="s">
        <v>28</v>
      </c>
      <c r="B13" s="69">
        <v>8.0231388510000006</v>
      </c>
      <c r="C13" s="69">
        <v>8.8921247169999997</v>
      </c>
      <c r="D13" s="69">
        <v>9.0802594089999999</v>
      </c>
      <c r="E13" s="69">
        <v>8.7473828079999993</v>
      </c>
      <c r="F13" s="69">
        <v>8.7025448730000008</v>
      </c>
      <c r="G13" s="69">
        <v>8.7525776270000009</v>
      </c>
      <c r="H13" s="69">
        <v>8.6675286590000002</v>
      </c>
      <c r="I13" s="69">
        <v>8.6906447839999998</v>
      </c>
      <c r="J13" s="69">
        <v>8.5616056280000006</v>
      </c>
      <c r="K13" s="69">
        <v>8.6567779730000005</v>
      </c>
      <c r="L13" s="69">
        <v>8.4668424350000002</v>
      </c>
      <c r="M13" s="69">
        <v>8.5694380569999993</v>
      </c>
      <c r="N13" s="69">
        <v>8.2982080319999998</v>
      </c>
      <c r="O13" s="69">
        <v>8.1723640849999999</v>
      </c>
      <c r="P13" s="69">
        <v>7.9441276140000001</v>
      </c>
      <c r="Q13" s="69">
        <v>7.7254469910000001</v>
      </c>
      <c r="R13" s="69">
        <v>7.5850447699999997</v>
      </c>
      <c r="S13" s="69">
        <v>7.4664924519999998</v>
      </c>
      <c r="T13" s="72">
        <v>7.5641364729999996</v>
      </c>
      <c r="U13" s="72">
        <v>7.3548456709999996</v>
      </c>
      <c r="V13" s="72">
        <v>7.3286743660000004</v>
      </c>
      <c r="W13" s="72">
        <v>7.3053566520000004</v>
      </c>
      <c r="X13" s="69">
        <v>7.0798564839999996</v>
      </c>
      <c r="Y13" s="69">
        <v>6.8716788319999997</v>
      </c>
      <c r="Z13" s="69">
        <v>6.769099572</v>
      </c>
      <c r="AA13" s="69">
        <v>6.6559916650000002</v>
      </c>
      <c r="AB13" s="72">
        <v>6.5974346519999996</v>
      </c>
    </row>
    <row r="14" spans="1:28" x14ac:dyDescent="0.25">
      <c r="A14" s="61" t="s">
        <v>98</v>
      </c>
      <c r="B14" s="69" t="s">
        <v>37</v>
      </c>
      <c r="C14" s="69" t="s">
        <v>37</v>
      </c>
      <c r="D14" s="69" t="s">
        <v>37</v>
      </c>
      <c r="E14" s="69">
        <v>0.30814974899999997</v>
      </c>
      <c r="F14" s="69">
        <v>0.40963734400000001</v>
      </c>
      <c r="G14" s="69">
        <v>0.46233227100000002</v>
      </c>
      <c r="H14" s="69">
        <v>0.46871590800000001</v>
      </c>
      <c r="I14" s="69">
        <v>0.48780195700000001</v>
      </c>
      <c r="J14" s="69">
        <v>0.48624457999999998</v>
      </c>
      <c r="K14" s="69">
        <v>0.48627364299999998</v>
      </c>
      <c r="L14" s="69">
        <v>0.494058524</v>
      </c>
      <c r="M14" s="69">
        <v>0.50332756199999995</v>
      </c>
      <c r="N14" s="69">
        <v>0.52148854099999997</v>
      </c>
      <c r="O14" s="69">
        <v>0.55185154300000006</v>
      </c>
      <c r="P14" s="69">
        <v>0.545055387</v>
      </c>
      <c r="Q14" s="69">
        <v>0.516739171</v>
      </c>
      <c r="R14" s="69">
        <v>0.51170589799999999</v>
      </c>
      <c r="S14" s="69">
        <v>0.51159980000000005</v>
      </c>
      <c r="T14" s="72">
        <v>0.52106263500000005</v>
      </c>
      <c r="U14" s="72">
        <v>0.52242399900000003</v>
      </c>
      <c r="V14" s="72">
        <v>0.52689043199999996</v>
      </c>
      <c r="W14" s="72">
        <v>0.53757974200000003</v>
      </c>
      <c r="X14" s="69">
        <v>0.52784870299999997</v>
      </c>
      <c r="Y14" s="69">
        <v>0.53490789999999999</v>
      </c>
      <c r="Z14" s="69">
        <v>0.54010574600000005</v>
      </c>
      <c r="AA14" s="69">
        <v>0.54577257000000001</v>
      </c>
      <c r="AB14" s="72">
        <v>0.53158240099999998</v>
      </c>
    </row>
    <row r="15" spans="1:28" x14ac:dyDescent="0.25">
      <c r="A15" s="61" t="s">
        <v>29</v>
      </c>
      <c r="B15" s="69">
        <v>0.78134897699999994</v>
      </c>
      <c r="C15" s="69">
        <v>0.89189805</v>
      </c>
      <c r="D15" s="69">
        <v>0.98945176899999998</v>
      </c>
      <c r="E15" s="69">
        <v>0.98742691900000001</v>
      </c>
      <c r="F15" s="69">
        <v>0.98951534200000002</v>
      </c>
      <c r="G15" s="69">
        <v>0.99203668099999998</v>
      </c>
      <c r="H15" s="69">
        <v>0.98369487200000005</v>
      </c>
      <c r="I15" s="69">
        <v>1.002504923</v>
      </c>
      <c r="J15" s="69">
        <v>0.99813259499999996</v>
      </c>
      <c r="K15" s="69">
        <v>1.0030353219999999</v>
      </c>
      <c r="L15" s="69">
        <v>0.97401764999999996</v>
      </c>
      <c r="M15" s="69">
        <v>0.97942420399999996</v>
      </c>
      <c r="N15" s="69">
        <v>0.954140023</v>
      </c>
      <c r="O15" s="69">
        <v>0.93595201500000003</v>
      </c>
      <c r="P15" s="69">
        <v>0.91212472200000005</v>
      </c>
      <c r="Q15" s="69">
        <v>0.89584248200000005</v>
      </c>
      <c r="R15" s="69">
        <v>0.89978888599999995</v>
      </c>
      <c r="S15" s="69">
        <v>0.89806753100000003</v>
      </c>
      <c r="T15" s="72">
        <v>0.90849548000000002</v>
      </c>
      <c r="U15" s="72">
        <v>0.90535721000000002</v>
      </c>
      <c r="V15" s="72">
        <v>0.90720966999999997</v>
      </c>
      <c r="W15" s="72">
        <v>0.907747572</v>
      </c>
      <c r="X15" s="69">
        <v>0.88089469600000003</v>
      </c>
      <c r="Y15" s="69">
        <v>0.86365671200000005</v>
      </c>
      <c r="Z15" s="69">
        <v>0.85158188999999995</v>
      </c>
      <c r="AA15" s="69">
        <v>0.84398387799999997</v>
      </c>
      <c r="AB15" s="72">
        <v>0.84040252299999996</v>
      </c>
    </row>
    <row r="16" spans="1:28" x14ac:dyDescent="0.25">
      <c r="A16" s="61" t="s">
        <v>30</v>
      </c>
      <c r="B16" s="69">
        <v>0.86496890699999995</v>
      </c>
      <c r="C16" s="69">
        <v>1.0178431029999999</v>
      </c>
      <c r="D16" s="69">
        <v>1.019086669</v>
      </c>
      <c r="E16" s="69">
        <v>0.98713547300000004</v>
      </c>
      <c r="F16" s="69">
        <v>0.96955054600000001</v>
      </c>
      <c r="G16" s="69">
        <v>0.95272100900000001</v>
      </c>
      <c r="H16" s="69">
        <v>0.92996455600000005</v>
      </c>
      <c r="I16" s="69">
        <v>0.91155417500000002</v>
      </c>
      <c r="J16" s="69">
        <v>0.90067822399999997</v>
      </c>
      <c r="K16" s="69">
        <v>0.93085277</v>
      </c>
      <c r="L16" s="69">
        <v>0.93590222199999995</v>
      </c>
      <c r="M16" s="69">
        <v>0.91645802899999995</v>
      </c>
      <c r="N16" s="69">
        <v>0.89588591699999998</v>
      </c>
      <c r="O16" s="69">
        <v>0.88985145700000001</v>
      </c>
      <c r="P16" s="69">
        <v>0.88187444800000003</v>
      </c>
      <c r="Q16" s="69">
        <v>0.86233120200000002</v>
      </c>
      <c r="R16" s="69">
        <v>0.85397953800000004</v>
      </c>
      <c r="S16" s="69">
        <v>0.84136129900000001</v>
      </c>
      <c r="T16" s="72">
        <v>0.84430053999999999</v>
      </c>
      <c r="U16" s="72">
        <v>0.81164267700000003</v>
      </c>
      <c r="V16" s="72">
        <v>0.80756515900000003</v>
      </c>
      <c r="W16" s="72">
        <v>0.80869447900000002</v>
      </c>
      <c r="X16" s="69">
        <v>0.78004420500000005</v>
      </c>
      <c r="Y16" s="69">
        <v>0.77010854200000001</v>
      </c>
      <c r="Z16" s="69">
        <v>0.75545125599999996</v>
      </c>
      <c r="AA16" s="69">
        <v>0.73051179300000002</v>
      </c>
      <c r="AB16" s="72">
        <v>0.73153185099999996</v>
      </c>
    </row>
    <row r="17" spans="1:28" x14ac:dyDescent="0.25">
      <c r="A17" s="61" t="s">
        <v>31</v>
      </c>
      <c r="B17" s="69">
        <v>9.4077297000000004E-2</v>
      </c>
      <c r="C17" s="69">
        <v>0.17761637</v>
      </c>
      <c r="D17" s="69">
        <v>0.38967874499999999</v>
      </c>
      <c r="E17" s="69">
        <v>0.57232030700000003</v>
      </c>
      <c r="F17" s="69">
        <v>0.62739098900000001</v>
      </c>
      <c r="G17" s="69">
        <v>0.673279768</v>
      </c>
      <c r="H17" s="69">
        <v>0.66948196199999999</v>
      </c>
      <c r="I17" s="69">
        <v>0.66836079500000001</v>
      </c>
      <c r="J17" s="69">
        <v>0.66296739500000001</v>
      </c>
      <c r="K17" s="69">
        <v>0.68578850400000002</v>
      </c>
      <c r="L17" s="69">
        <v>0.69508957500000002</v>
      </c>
      <c r="M17" s="69">
        <v>0.70897572799999997</v>
      </c>
      <c r="N17" s="69">
        <v>0.69338262100000003</v>
      </c>
      <c r="O17" s="69">
        <v>0.71918980799999999</v>
      </c>
      <c r="P17" s="69">
        <v>0.70795133899999996</v>
      </c>
      <c r="Q17" s="69">
        <v>0.70391375</v>
      </c>
      <c r="R17" s="69">
        <v>0.72142563199999998</v>
      </c>
      <c r="S17" s="69">
        <v>0.71316309099999997</v>
      </c>
      <c r="T17" s="72">
        <v>0.684662781</v>
      </c>
      <c r="U17" s="72">
        <v>0.63128607199999998</v>
      </c>
      <c r="V17" s="72">
        <v>0.61113457599999998</v>
      </c>
      <c r="W17" s="72">
        <v>0.60907029199999996</v>
      </c>
      <c r="X17" s="69">
        <v>0.58857955200000001</v>
      </c>
      <c r="Y17" s="69">
        <v>0.57504119499999995</v>
      </c>
      <c r="Z17" s="69">
        <v>0.56418315100000005</v>
      </c>
      <c r="AA17" s="69">
        <v>0.55417590500000002</v>
      </c>
      <c r="AB17" s="72">
        <v>0.54369510600000004</v>
      </c>
    </row>
    <row r="18" spans="1:28" x14ac:dyDescent="0.25">
      <c r="A18" s="61" t="s">
        <v>32</v>
      </c>
      <c r="B18" s="69">
        <v>0.64336649999999995</v>
      </c>
      <c r="C18" s="69">
        <v>0.77840851099999997</v>
      </c>
      <c r="D18" s="69">
        <v>0.77368619400000005</v>
      </c>
      <c r="E18" s="69">
        <v>0.80289573700000005</v>
      </c>
      <c r="F18" s="69">
        <v>0.83474007100000003</v>
      </c>
      <c r="G18" s="69">
        <v>0.91388194700000003</v>
      </c>
      <c r="H18" s="69">
        <v>0.943537984</v>
      </c>
      <c r="I18" s="69">
        <v>0.96921150700000003</v>
      </c>
      <c r="J18" s="69">
        <v>0.98199676899999999</v>
      </c>
      <c r="K18" s="69">
        <v>1.0049711960000001</v>
      </c>
      <c r="L18" s="69">
        <v>0.99197388799999997</v>
      </c>
      <c r="M18" s="69">
        <v>1.011706845</v>
      </c>
      <c r="N18" s="69">
        <v>0.97954203399999995</v>
      </c>
      <c r="O18" s="69">
        <v>0.95895626300000003</v>
      </c>
      <c r="P18" s="69">
        <v>0.94444682000000002</v>
      </c>
      <c r="Q18" s="69">
        <v>0.90062108200000002</v>
      </c>
      <c r="R18" s="69">
        <v>0.84885434699999995</v>
      </c>
      <c r="S18" s="69">
        <v>0.83151295400000003</v>
      </c>
      <c r="T18" s="72">
        <v>0.82307245900000003</v>
      </c>
      <c r="U18" s="72">
        <v>0.81122814099999996</v>
      </c>
      <c r="V18" s="72">
        <v>0.81904133000000001</v>
      </c>
      <c r="W18" s="72">
        <v>0.80968639499999995</v>
      </c>
      <c r="X18" s="69">
        <v>0.79428869300000005</v>
      </c>
      <c r="Y18" s="69">
        <v>0.79440488899999995</v>
      </c>
      <c r="Z18" s="69">
        <v>0.79118496699999996</v>
      </c>
      <c r="AA18" s="69">
        <v>0.80685115100000004</v>
      </c>
      <c r="AB18" s="72">
        <v>0.78385786700000004</v>
      </c>
    </row>
    <row r="19" spans="1:28" x14ac:dyDescent="0.25">
      <c r="A19" s="61" t="s">
        <v>33</v>
      </c>
      <c r="B19" s="69">
        <v>7.8080057849999998</v>
      </c>
      <c r="C19" s="69">
        <v>30.227110249999999</v>
      </c>
      <c r="D19" s="69">
        <v>70.710815620000005</v>
      </c>
      <c r="E19" s="69">
        <v>72.101021579999994</v>
      </c>
      <c r="F19" s="69">
        <v>73.690118339999998</v>
      </c>
      <c r="G19" s="69">
        <v>79.246596190000005</v>
      </c>
      <c r="H19" s="69">
        <v>84.696712950000006</v>
      </c>
      <c r="I19" s="69">
        <v>88.282789840000007</v>
      </c>
      <c r="J19" s="69">
        <v>91.105412560000005</v>
      </c>
      <c r="K19" s="69">
        <v>92.703741989999997</v>
      </c>
      <c r="L19" s="69">
        <v>93.364104940000004</v>
      </c>
      <c r="M19" s="69">
        <v>95.840664619999998</v>
      </c>
      <c r="N19" s="69">
        <v>101.7688849</v>
      </c>
      <c r="O19" s="69">
        <v>107.4913141</v>
      </c>
      <c r="P19" s="69">
        <v>114.5270027</v>
      </c>
      <c r="Q19" s="69">
        <v>121.8862073</v>
      </c>
      <c r="R19" s="69">
        <v>132.7795247</v>
      </c>
      <c r="S19" s="69">
        <v>135.1520036</v>
      </c>
      <c r="T19" s="72">
        <v>136.96766969999999</v>
      </c>
      <c r="U19" s="72">
        <v>137.02261669999999</v>
      </c>
      <c r="V19" s="72">
        <v>138.54786949999999</v>
      </c>
      <c r="W19" s="72">
        <v>141.97492629999999</v>
      </c>
      <c r="X19" s="69">
        <v>140.0299502</v>
      </c>
      <c r="Y19" s="69">
        <v>138.27717519999999</v>
      </c>
      <c r="Z19" s="69">
        <v>138.2964169</v>
      </c>
      <c r="AA19" s="69">
        <v>140.5672553</v>
      </c>
      <c r="AB19" s="72">
        <v>145.34205610000001</v>
      </c>
    </row>
    <row r="20" spans="1:28" x14ac:dyDescent="0.25">
      <c r="A20" s="61" t="s">
        <v>70</v>
      </c>
      <c r="B20" s="69">
        <v>7.8044289999999999E-3</v>
      </c>
      <c r="C20" s="69">
        <v>0.66417060699999997</v>
      </c>
      <c r="D20" s="69">
        <v>1.957492298</v>
      </c>
      <c r="E20" s="69">
        <v>2.7395319100000002</v>
      </c>
      <c r="F20" s="69">
        <v>3.1668727379999999</v>
      </c>
      <c r="G20" s="69">
        <v>3.504640727</v>
      </c>
      <c r="H20" s="69">
        <v>3.4416557929999998</v>
      </c>
      <c r="I20" s="69">
        <v>3.4274301330000001</v>
      </c>
      <c r="J20" s="69">
        <v>3.4626764400000001</v>
      </c>
      <c r="K20" s="69">
        <v>3.6288586230000002</v>
      </c>
      <c r="L20" s="69">
        <v>3.5376571939999999</v>
      </c>
      <c r="M20" s="69">
        <v>3.7169374469999998</v>
      </c>
      <c r="N20" s="69">
        <v>3.7881727399999998</v>
      </c>
      <c r="O20" s="69">
        <v>3.72570406</v>
      </c>
      <c r="P20" s="69">
        <v>3.867204675</v>
      </c>
      <c r="Q20" s="69">
        <v>3.9650297509999999</v>
      </c>
      <c r="R20" s="69">
        <v>3.9813412860000001</v>
      </c>
      <c r="S20" s="69">
        <v>3.9447633130000002</v>
      </c>
      <c r="T20" s="72">
        <v>3.9553584439999998</v>
      </c>
      <c r="U20" s="72">
        <v>3.839565978</v>
      </c>
      <c r="V20" s="72">
        <v>3.9403872710000001</v>
      </c>
      <c r="W20" s="72">
        <v>3.9239249350000001</v>
      </c>
      <c r="X20" s="69">
        <v>3.78851125</v>
      </c>
      <c r="Y20" s="69">
        <v>3.7516332220000002</v>
      </c>
      <c r="Z20" s="69">
        <v>3.7117530030000001</v>
      </c>
      <c r="AA20" s="69">
        <v>3.703983349</v>
      </c>
      <c r="AB20" s="72">
        <v>3.5867956799999998</v>
      </c>
    </row>
    <row r="21" spans="1:28" x14ac:dyDescent="0.25">
      <c r="A21" s="61" t="s">
        <v>34</v>
      </c>
      <c r="B21" s="69">
        <v>0.41476180299999998</v>
      </c>
      <c r="C21" s="69">
        <v>0.57534468699999997</v>
      </c>
      <c r="D21" s="69">
        <v>0.72128036500000003</v>
      </c>
      <c r="E21" s="69">
        <v>0.77818543900000003</v>
      </c>
      <c r="F21" s="69">
        <v>0.80448629299999996</v>
      </c>
      <c r="G21" s="69">
        <v>0.80644733499999999</v>
      </c>
      <c r="H21" s="69">
        <v>0.80501080800000002</v>
      </c>
      <c r="I21" s="69">
        <v>0.81616323700000004</v>
      </c>
      <c r="J21" s="69">
        <v>0.82348902700000004</v>
      </c>
      <c r="K21" s="69">
        <v>0.83432360800000005</v>
      </c>
      <c r="L21" s="69">
        <v>0.85257001499999996</v>
      </c>
      <c r="M21" s="69">
        <v>0.85513890299999995</v>
      </c>
      <c r="N21" s="69">
        <v>0.82394362899999996</v>
      </c>
      <c r="O21" s="69">
        <v>0.81036441299999995</v>
      </c>
      <c r="P21" s="69">
        <v>0.78369423199999999</v>
      </c>
      <c r="Q21" s="69">
        <v>0.77075513100000004</v>
      </c>
      <c r="R21" s="69">
        <v>0.77253857000000004</v>
      </c>
      <c r="S21" s="69">
        <v>0.75868700099999997</v>
      </c>
      <c r="T21" s="72">
        <v>0.747731233</v>
      </c>
      <c r="U21" s="72">
        <v>0.737299327</v>
      </c>
      <c r="V21" s="72">
        <v>0.73964361300000003</v>
      </c>
      <c r="W21" s="72">
        <v>0.73869355699999995</v>
      </c>
      <c r="X21" s="69">
        <v>0.70054377499999998</v>
      </c>
      <c r="Y21" s="69">
        <v>0.68989492900000005</v>
      </c>
      <c r="Z21" s="69">
        <v>0.67990588799999996</v>
      </c>
      <c r="AA21" s="69">
        <v>0.66853512000000004</v>
      </c>
      <c r="AB21" s="72">
        <v>0.662827889</v>
      </c>
    </row>
    <row r="22" spans="1:28" x14ac:dyDescent="0.25">
      <c r="A22" s="61" t="s">
        <v>35</v>
      </c>
      <c r="B22" s="69">
        <v>228.83100569999999</v>
      </c>
      <c r="C22" s="69">
        <v>204.77235659999999</v>
      </c>
      <c r="D22" s="69">
        <v>186.88635429999999</v>
      </c>
      <c r="E22" s="69">
        <v>174.54277909999999</v>
      </c>
      <c r="F22" s="69">
        <v>168.50694110000001</v>
      </c>
      <c r="G22" s="69">
        <v>162.03574</v>
      </c>
      <c r="H22" s="69">
        <v>154.71785059999999</v>
      </c>
      <c r="I22" s="69">
        <v>149.72487699999999</v>
      </c>
      <c r="J22" s="69">
        <v>143.7742045</v>
      </c>
      <c r="K22" s="69">
        <v>139.5160913</v>
      </c>
      <c r="L22" s="69">
        <v>134.36306569999999</v>
      </c>
      <c r="M22" s="69">
        <v>129.5519548</v>
      </c>
      <c r="N22" s="69">
        <v>124.53682879999999</v>
      </c>
      <c r="O22" s="69">
        <v>120.39420130000001</v>
      </c>
      <c r="P22" s="69">
        <v>116.8458138</v>
      </c>
      <c r="Q22" s="69">
        <v>115.15006649999999</v>
      </c>
      <c r="R22" s="69">
        <v>111.6665867</v>
      </c>
      <c r="S22" s="69">
        <v>107.45428130000001</v>
      </c>
      <c r="T22" s="72">
        <v>104.2739722</v>
      </c>
      <c r="U22" s="72">
        <v>101.3026727</v>
      </c>
      <c r="V22" s="72">
        <v>103.052076</v>
      </c>
      <c r="W22" s="72">
        <v>103.46943690000001</v>
      </c>
      <c r="X22" s="69">
        <v>105.5195015</v>
      </c>
      <c r="Y22" s="69">
        <v>105.1019009</v>
      </c>
      <c r="Z22" s="69">
        <v>103.7064845</v>
      </c>
      <c r="AA22" s="69">
        <v>103.625494</v>
      </c>
      <c r="AB22" s="72">
        <v>102.8354357</v>
      </c>
    </row>
    <row r="23" spans="1:28" x14ac:dyDescent="0.25">
      <c r="A23" s="61" t="s">
        <v>68</v>
      </c>
      <c r="B23" s="69">
        <v>1.40805592</v>
      </c>
      <c r="C23" s="69">
        <v>1.394913699</v>
      </c>
      <c r="D23" s="69">
        <v>1.746698772</v>
      </c>
      <c r="E23" s="69">
        <v>2.733375621</v>
      </c>
      <c r="F23" s="69">
        <v>2.8558517409999999</v>
      </c>
      <c r="G23" s="69">
        <v>2.7239653829999999</v>
      </c>
      <c r="H23" s="69">
        <v>2.7193644429999999</v>
      </c>
      <c r="I23" s="69">
        <v>2.715469385</v>
      </c>
      <c r="J23" s="69">
        <v>2.6892811459999999</v>
      </c>
      <c r="K23" s="69">
        <v>2.7089795840000002</v>
      </c>
      <c r="L23" s="69">
        <v>2.8213508960000002</v>
      </c>
      <c r="M23" s="69">
        <v>2.8429334800000001</v>
      </c>
      <c r="N23" s="69">
        <v>2.8677778420000002</v>
      </c>
      <c r="O23" s="69">
        <v>3.009186492</v>
      </c>
      <c r="P23" s="69">
        <v>3.1818714020000001</v>
      </c>
      <c r="Q23" s="69">
        <v>3.1511812899999998</v>
      </c>
      <c r="R23" s="69">
        <v>3.3292321610000002</v>
      </c>
      <c r="S23" s="69">
        <v>3.5244677069999999</v>
      </c>
      <c r="T23" s="72">
        <v>3.5609679220000001</v>
      </c>
      <c r="U23" s="72">
        <v>3.6636447909999998</v>
      </c>
      <c r="V23" s="72">
        <v>3.7588498590000001</v>
      </c>
      <c r="W23" s="72">
        <v>3.87069726</v>
      </c>
      <c r="X23" s="69">
        <v>3.9888372419999998</v>
      </c>
      <c r="Y23" s="69">
        <v>4.183811188</v>
      </c>
      <c r="Z23" s="69">
        <v>4.2272579370000001</v>
      </c>
      <c r="AA23" s="69">
        <v>4.2122605350000004</v>
      </c>
      <c r="AB23" s="72">
        <v>4.2008081109999997</v>
      </c>
    </row>
    <row r="24" spans="1:28" x14ac:dyDescent="0.25">
      <c r="A24" s="61" t="s">
        <v>59</v>
      </c>
      <c r="B24" s="69">
        <v>462.1280041</v>
      </c>
      <c r="C24" s="69">
        <v>474.80351359999997</v>
      </c>
      <c r="D24" s="69">
        <v>591.30750499999999</v>
      </c>
      <c r="E24" s="69">
        <v>717.9472657</v>
      </c>
      <c r="F24" s="69">
        <v>750.46380309999995</v>
      </c>
      <c r="G24" s="69">
        <v>754.89296999999999</v>
      </c>
      <c r="H24" s="69">
        <v>747.71495649999997</v>
      </c>
      <c r="I24" s="69">
        <v>757.11747649999995</v>
      </c>
      <c r="J24" s="69">
        <v>769.77178990000004</v>
      </c>
      <c r="K24" s="69">
        <v>791.69660269999997</v>
      </c>
      <c r="L24" s="69">
        <v>795.05544450000002</v>
      </c>
      <c r="M24" s="69">
        <v>788.92013480000003</v>
      </c>
      <c r="N24" s="69">
        <v>772.48041869999997</v>
      </c>
      <c r="O24" s="69">
        <v>770.47102629999995</v>
      </c>
      <c r="P24" s="69">
        <v>785.71788649999996</v>
      </c>
      <c r="Q24" s="69">
        <v>827.81761289999997</v>
      </c>
      <c r="R24" s="69">
        <v>840.68301150000002</v>
      </c>
      <c r="S24" s="69">
        <v>854.58572279999998</v>
      </c>
      <c r="T24" s="72">
        <v>854.88726819999999</v>
      </c>
      <c r="U24" s="72">
        <v>869.08142169999996</v>
      </c>
      <c r="V24" s="72">
        <v>871.87810620000005</v>
      </c>
      <c r="W24" s="72">
        <v>857.48338720000004</v>
      </c>
      <c r="X24" s="69">
        <v>858.80968670000004</v>
      </c>
      <c r="Y24" s="69">
        <v>872.62477149999995</v>
      </c>
      <c r="Z24" s="69">
        <v>865.72160389999999</v>
      </c>
      <c r="AA24" s="69">
        <v>868.57030599999996</v>
      </c>
      <c r="AB24" s="72">
        <v>861.82359259999998</v>
      </c>
    </row>
    <row r="25" spans="1:28" s="5" customFormat="1" x14ac:dyDescent="0.25">
      <c r="A25" s="61" t="s">
        <v>101</v>
      </c>
      <c r="B25" s="69" t="s">
        <v>37</v>
      </c>
      <c r="C25" s="69" t="s">
        <v>37</v>
      </c>
      <c r="D25" s="69" t="s">
        <v>37</v>
      </c>
      <c r="E25" s="69">
        <v>0.29677149200000003</v>
      </c>
      <c r="F25" s="69">
        <v>0.34200375599999999</v>
      </c>
      <c r="G25" s="69">
        <v>0.354314721</v>
      </c>
      <c r="H25" s="69">
        <v>0.36069776199999998</v>
      </c>
      <c r="I25" s="69">
        <v>0.35327390400000003</v>
      </c>
      <c r="J25" s="69">
        <v>0.36095402300000001</v>
      </c>
      <c r="K25" s="69">
        <v>0.37861777699999999</v>
      </c>
      <c r="L25" s="69">
        <v>0.39966696200000001</v>
      </c>
      <c r="M25" s="69">
        <v>0.43859369199999998</v>
      </c>
      <c r="N25" s="69">
        <v>0.489545595</v>
      </c>
      <c r="O25" s="69">
        <v>0.56649489500000005</v>
      </c>
      <c r="P25" s="69">
        <v>0.57554192699999995</v>
      </c>
      <c r="Q25" s="69">
        <v>0.52074659899999998</v>
      </c>
      <c r="R25" s="69">
        <v>0.48663420000000002</v>
      </c>
      <c r="S25" s="69">
        <v>0.49850584999999997</v>
      </c>
      <c r="T25" s="72">
        <v>0.50620278100000005</v>
      </c>
      <c r="U25" s="72">
        <v>0.49927108399999998</v>
      </c>
      <c r="V25" s="72">
        <v>0.49755784800000002</v>
      </c>
      <c r="W25" s="72">
        <v>0.49756918100000003</v>
      </c>
      <c r="X25" s="69">
        <v>0.48453464400000001</v>
      </c>
      <c r="Y25" s="69">
        <v>0.48453726400000002</v>
      </c>
      <c r="Z25" s="69">
        <v>0.49097967999999997</v>
      </c>
      <c r="AA25" s="69">
        <v>0.496688291</v>
      </c>
      <c r="AB25" s="72">
        <v>0.48178463100000002</v>
      </c>
    </row>
    <row r="26" spans="1:28" s="3" customFormat="1" ht="13" x14ac:dyDescent="0.3">
      <c r="A26" s="61" t="s">
        <v>110</v>
      </c>
      <c r="B26" s="69" t="s">
        <v>37</v>
      </c>
      <c r="C26" s="69" t="s">
        <v>37</v>
      </c>
      <c r="D26" s="69" t="s">
        <v>37</v>
      </c>
      <c r="E26" s="69">
        <v>0.36147495099999999</v>
      </c>
      <c r="F26" s="69">
        <v>0.46396379700000001</v>
      </c>
      <c r="G26" s="69">
        <v>0.46116238799999998</v>
      </c>
      <c r="H26" s="69">
        <v>0.45152669400000001</v>
      </c>
      <c r="I26" s="69">
        <v>0.43268746499999999</v>
      </c>
      <c r="J26" s="69">
        <v>0.42073007299999998</v>
      </c>
      <c r="K26" s="69">
        <v>0.40440880800000001</v>
      </c>
      <c r="L26" s="69">
        <v>0.414383899</v>
      </c>
      <c r="M26" s="69">
        <v>0.43516295500000002</v>
      </c>
      <c r="N26" s="69">
        <v>0.446850056</v>
      </c>
      <c r="O26" s="69">
        <v>0.47076682800000003</v>
      </c>
      <c r="P26" s="69">
        <v>0.49282850099999997</v>
      </c>
      <c r="Q26" s="69">
        <v>0.46904819599999997</v>
      </c>
      <c r="R26" s="69">
        <v>0.45003288699999999</v>
      </c>
      <c r="S26" s="69">
        <v>0.45192141200000002</v>
      </c>
      <c r="T26" s="72">
        <v>0.45265677399999998</v>
      </c>
      <c r="U26" s="72">
        <v>0.44334662600000002</v>
      </c>
      <c r="V26" s="72">
        <v>0.44261957699999999</v>
      </c>
      <c r="W26" s="72">
        <v>0.44585754100000002</v>
      </c>
      <c r="X26" s="69">
        <v>0.43844027400000002</v>
      </c>
      <c r="Y26" s="69">
        <v>0.442719539</v>
      </c>
      <c r="Z26" s="69">
        <v>0.446752765</v>
      </c>
      <c r="AA26" s="69">
        <v>0.45061764599999998</v>
      </c>
      <c r="AB26" s="72">
        <v>0.45199757699999998</v>
      </c>
    </row>
    <row r="27" spans="1:28" x14ac:dyDescent="0.25">
      <c r="A27" s="61" t="s">
        <v>36</v>
      </c>
      <c r="B27" s="69">
        <v>0.95442471699999998</v>
      </c>
      <c r="C27" s="69">
        <v>1.0310913209999999</v>
      </c>
      <c r="D27" s="69">
        <v>0.95371879100000001</v>
      </c>
      <c r="E27" s="69">
        <v>0.97494627499999997</v>
      </c>
      <c r="F27" s="69">
        <v>0.97388805599999995</v>
      </c>
      <c r="G27" s="69">
        <v>0.95762963400000001</v>
      </c>
      <c r="H27" s="69">
        <v>0.95543693100000004</v>
      </c>
      <c r="I27" s="69">
        <v>0.96323271499999996</v>
      </c>
      <c r="J27" s="69">
        <v>0.95699586999999997</v>
      </c>
      <c r="K27" s="69">
        <v>0.96571047600000004</v>
      </c>
      <c r="L27" s="69">
        <v>0.95199732100000001</v>
      </c>
      <c r="M27" s="69">
        <v>0.94636320699999998</v>
      </c>
      <c r="N27" s="69">
        <v>0.91791831599999996</v>
      </c>
      <c r="O27" s="69">
        <v>0.92253745799999998</v>
      </c>
      <c r="P27" s="69">
        <v>0.90004516499999998</v>
      </c>
      <c r="Q27" s="69">
        <v>0.90234099300000004</v>
      </c>
      <c r="R27" s="69">
        <v>0.92493207499999996</v>
      </c>
      <c r="S27" s="69">
        <v>0.90509935100000005</v>
      </c>
      <c r="T27" s="72">
        <v>0.90678956300000002</v>
      </c>
      <c r="U27" s="72">
        <v>0.89525379400000005</v>
      </c>
      <c r="V27" s="72">
        <v>0.88413817699999997</v>
      </c>
      <c r="W27" s="72">
        <v>0.88126120299999999</v>
      </c>
      <c r="X27" s="69">
        <v>0.851894072</v>
      </c>
      <c r="Y27" s="69">
        <v>0.84831029999999996</v>
      </c>
      <c r="Z27" s="69">
        <v>0.84684127600000003</v>
      </c>
      <c r="AA27" s="69">
        <v>0.84692156600000001</v>
      </c>
      <c r="AB27" s="72">
        <v>0.85711760199999998</v>
      </c>
    </row>
    <row r="28" spans="1:28" s="5" customFormat="1" x14ac:dyDescent="0.25">
      <c r="A28" s="61" t="s">
        <v>38</v>
      </c>
      <c r="B28" s="69">
        <v>1.8016741999999999E-2</v>
      </c>
      <c r="C28" s="69">
        <v>0.11677947900000001</v>
      </c>
      <c r="D28" s="69">
        <v>1.6057917779999999</v>
      </c>
      <c r="E28" s="69">
        <v>2.9727679820000001</v>
      </c>
      <c r="F28" s="69">
        <v>4.3123846610000003</v>
      </c>
      <c r="G28" s="69">
        <v>5.6336700000000004</v>
      </c>
      <c r="H28" s="69">
        <v>6.1030269050000001</v>
      </c>
      <c r="I28" s="69">
        <v>6.3328353110000002</v>
      </c>
      <c r="J28" s="69">
        <v>6.5536969310000002</v>
      </c>
      <c r="K28" s="69">
        <v>6.6480726570000002</v>
      </c>
      <c r="L28" s="69">
        <v>6.9892094839999999</v>
      </c>
      <c r="M28" s="69">
        <v>7.1268617059999997</v>
      </c>
      <c r="N28" s="69">
        <v>7.1578713560000002</v>
      </c>
      <c r="O28" s="69">
        <v>7.3741526159999999</v>
      </c>
      <c r="P28" s="69">
        <v>7.4695318930000001</v>
      </c>
      <c r="Q28" s="69">
        <v>7.4286540240000001</v>
      </c>
      <c r="R28" s="69">
        <v>7.6768429429999996</v>
      </c>
      <c r="S28" s="69">
        <v>7.6730131039999998</v>
      </c>
      <c r="T28" s="72">
        <v>7.8587081579999998</v>
      </c>
      <c r="U28" s="72">
        <v>7.8843586590000001</v>
      </c>
      <c r="V28" s="72">
        <v>8.0453179969999997</v>
      </c>
      <c r="W28" s="72">
        <v>8.3275946189999992</v>
      </c>
      <c r="X28" s="69">
        <v>8.4460427330000005</v>
      </c>
      <c r="Y28" s="69">
        <v>8.9135524129999997</v>
      </c>
      <c r="Z28" s="69">
        <v>9.2018847959999999</v>
      </c>
      <c r="AA28" s="69">
        <v>9.3699867779999995</v>
      </c>
      <c r="AB28" s="72">
        <v>9.5222848379999991</v>
      </c>
    </row>
    <row r="29" spans="1:28" s="3" customFormat="1" ht="13" x14ac:dyDescent="0.3">
      <c r="A29" s="61" t="s">
        <v>39</v>
      </c>
      <c r="B29" s="69">
        <v>1.123476218</v>
      </c>
      <c r="C29" s="69">
        <v>1.042798009</v>
      </c>
      <c r="D29" s="69">
        <v>0.91734144200000001</v>
      </c>
      <c r="E29" s="69">
        <v>0.91141903499999999</v>
      </c>
      <c r="F29" s="69">
        <v>0.90897694100000004</v>
      </c>
      <c r="G29" s="69">
        <v>0.90635741800000003</v>
      </c>
      <c r="H29" s="69">
        <v>0.89016326400000001</v>
      </c>
      <c r="I29" s="69">
        <v>0.90469394400000003</v>
      </c>
      <c r="J29" s="69">
        <v>0.90086301300000005</v>
      </c>
      <c r="K29" s="69">
        <v>0.92645764200000003</v>
      </c>
      <c r="L29" s="69">
        <v>0.90854595199999999</v>
      </c>
      <c r="M29" s="69">
        <v>0.89713911800000001</v>
      </c>
      <c r="N29" s="69">
        <v>0.87308370999999996</v>
      </c>
      <c r="O29" s="69">
        <v>0.86124492200000002</v>
      </c>
      <c r="P29" s="69">
        <v>0.84777518799999996</v>
      </c>
      <c r="Q29" s="69">
        <v>0.84771969999999996</v>
      </c>
      <c r="R29" s="69">
        <v>0.85339437299999998</v>
      </c>
      <c r="S29" s="69">
        <v>0.83606499899999998</v>
      </c>
      <c r="T29" s="72">
        <v>0.82440848099999997</v>
      </c>
      <c r="U29" s="72">
        <v>0.79816595199999996</v>
      </c>
      <c r="V29" s="72">
        <v>0.808798138</v>
      </c>
      <c r="W29" s="72">
        <v>0.80997816099999997</v>
      </c>
      <c r="X29" s="69">
        <v>0.79544761799999997</v>
      </c>
      <c r="Y29" s="69">
        <v>0.78215005999999998</v>
      </c>
      <c r="Z29" s="69">
        <v>0.77574811600000004</v>
      </c>
      <c r="AA29" s="69">
        <v>0.785515721</v>
      </c>
      <c r="AB29" s="72">
        <v>0.77314588100000003</v>
      </c>
    </row>
    <row r="30" spans="1:28" s="5" customFormat="1" x14ac:dyDescent="0.25">
      <c r="A30" s="61" t="s">
        <v>40</v>
      </c>
      <c r="B30" s="69">
        <v>0.97463199899999997</v>
      </c>
      <c r="C30" s="69">
        <v>1.180073852</v>
      </c>
      <c r="D30" s="69">
        <v>1.4923421990000001</v>
      </c>
      <c r="E30" s="69">
        <v>1.462862396</v>
      </c>
      <c r="F30" s="69">
        <v>1.4484733080000001</v>
      </c>
      <c r="G30" s="69">
        <v>1.43466</v>
      </c>
      <c r="H30" s="69">
        <v>1.443906151</v>
      </c>
      <c r="I30" s="69">
        <v>1.474386537</v>
      </c>
      <c r="J30" s="69">
        <v>1.468961789</v>
      </c>
      <c r="K30" s="69">
        <v>1.4974700679999999</v>
      </c>
      <c r="L30" s="69">
        <v>1.5076772709999999</v>
      </c>
      <c r="M30" s="69">
        <v>1.5350004930000001</v>
      </c>
      <c r="N30" s="69">
        <v>1.481507793</v>
      </c>
      <c r="O30" s="69">
        <v>1.5055191080000001</v>
      </c>
      <c r="P30" s="69">
        <v>1.4907087080000001</v>
      </c>
      <c r="Q30" s="69">
        <v>1.470994774</v>
      </c>
      <c r="R30" s="69">
        <v>1.4961258150000001</v>
      </c>
      <c r="S30" s="69">
        <v>1.4859147399999999</v>
      </c>
      <c r="T30" s="72">
        <v>1.4956224520000001</v>
      </c>
      <c r="U30" s="72">
        <v>1.4459792469999999</v>
      </c>
      <c r="V30" s="72">
        <v>1.440730166</v>
      </c>
      <c r="W30" s="72">
        <v>1.4780143590000001</v>
      </c>
      <c r="X30" s="69">
        <v>1.4410080430000001</v>
      </c>
      <c r="Y30" s="69">
        <v>1.430959214</v>
      </c>
      <c r="Z30" s="69">
        <v>1.4247025339999999</v>
      </c>
      <c r="AA30" s="69">
        <v>1.439814881</v>
      </c>
      <c r="AB30" s="72">
        <v>1.445397153</v>
      </c>
    </row>
    <row r="31" spans="1:28" s="3" customFormat="1" ht="13" x14ac:dyDescent="0.3">
      <c r="A31" s="62" t="s">
        <v>41</v>
      </c>
      <c r="B31" s="70">
        <v>8.1579874550000007</v>
      </c>
      <c r="C31" s="70">
        <v>9.1359444960000005</v>
      </c>
      <c r="D31" s="70">
        <v>9.4910405539999996</v>
      </c>
      <c r="E31" s="70">
        <v>9.0917106539999999</v>
      </c>
      <c r="F31" s="70">
        <v>9.0595693140000009</v>
      </c>
      <c r="G31" s="70">
        <v>9.2837392300000001</v>
      </c>
      <c r="H31" s="70">
        <v>9.0826060309999992</v>
      </c>
      <c r="I31" s="70">
        <v>9.1730707379999998</v>
      </c>
      <c r="J31" s="70">
        <v>9.0567296020000008</v>
      </c>
      <c r="K31" s="70">
        <v>9.2069738070000007</v>
      </c>
      <c r="L31" s="70">
        <v>9.1332189110000002</v>
      </c>
      <c r="M31" s="70">
        <v>9.0052036199999996</v>
      </c>
      <c r="N31" s="70">
        <v>8.7918775650000001</v>
      </c>
      <c r="O31" s="70">
        <v>8.9337843059999997</v>
      </c>
      <c r="P31" s="70">
        <v>8.8592810239999995</v>
      </c>
      <c r="Q31" s="70">
        <v>9.0772309500000006</v>
      </c>
      <c r="R31" s="70">
        <v>9.1442445140000004</v>
      </c>
      <c r="S31" s="70">
        <v>9.0827356750000003</v>
      </c>
      <c r="T31" s="73">
        <v>9.0370854040000008</v>
      </c>
      <c r="U31" s="73">
        <v>9.0293486989999998</v>
      </c>
      <c r="V31" s="73">
        <v>9.2784576550000004</v>
      </c>
      <c r="W31" s="73">
        <v>9.9325161479999995</v>
      </c>
      <c r="X31" s="70">
        <v>10.04190023</v>
      </c>
      <c r="Y31" s="70">
        <v>9.7498301620000003</v>
      </c>
      <c r="Z31" s="70">
        <v>9.5974510760000005</v>
      </c>
      <c r="AA31" s="70">
        <v>9.7632429359999993</v>
      </c>
      <c r="AB31" s="73">
        <v>10.02616781</v>
      </c>
    </row>
    <row r="32" spans="1:28" x14ac:dyDescent="0.25">
      <c r="A32" s="61" t="s">
        <v>42</v>
      </c>
      <c r="B32" s="69" t="s">
        <v>37</v>
      </c>
      <c r="C32" s="69" t="s">
        <v>37</v>
      </c>
      <c r="D32" s="69">
        <v>0.40028966300000002</v>
      </c>
      <c r="E32" s="69">
        <v>1.1661565730000001</v>
      </c>
      <c r="F32" s="69">
        <v>1.513514163</v>
      </c>
      <c r="G32" s="69">
        <v>1.7376557399999999</v>
      </c>
      <c r="H32" s="69">
        <v>1.832368655</v>
      </c>
      <c r="I32" s="69">
        <v>1.836811457</v>
      </c>
      <c r="J32" s="69">
        <v>1.799794967</v>
      </c>
      <c r="K32" s="69">
        <v>1.8063266200000001</v>
      </c>
      <c r="L32" s="69">
        <v>1.83156304</v>
      </c>
      <c r="M32" s="69">
        <v>1.867594875</v>
      </c>
      <c r="N32" s="69">
        <v>1.8529310510000001</v>
      </c>
      <c r="O32" s="69">
        <v>1.8561889039999999</v>
      </c>
      <c r="P32" s="69">
        <v>1.8422430219999999</v>
      </c>
      <c r="Q32" s="69">
        <v>1.86778164</v>
      </c>
      <c r="R32" s="69">
        <v>1.8034375789999999</v>
      </c>
      <c r="S32" s="69">
        <v>1.801423599</v>
      </c>
      <c r="T32" s="72">
        <v>1.796167659</v>
      </c>
      <c r="U32" s="72">
        <v>1.7620445579999999</v>
      </c>
      <c r="V32" s="72">
        <v>1.767142059</v>
      </c>
      <c r="W32" s="72">
        <v>1.7651163679999999</v>
      </c>
      <c r="X32" s="69">
        <v>1.732843331</v>
      </c>
      <c r="Y32" s="69">
        <v>1.742879418</v>
      </c>
      <c r="Z32" s="69">
        <v>1.747032176</v>
      </c>
      <c r="AA32" s="69">
        <v>1.7644283999999999</v>
      </c>
      <c r="AB32" s="72">
        <v>1.781862168</v>
      </c>
    </row>
    <row r="33" spans="1:28" x14ac:dyDescent="0.25">
      <c r="A33" s="61" t="s">
        <v>43</v>
      </c>
      <c r="B33" s="69">
        <v>0.156036385</v>
      </c>
      <c r="C33" s="69">
        <v>0.301992186</v>
      </c>
      <c r="D33" s="69">
        <v>0.508051154</v>
      </c>
      <c r="E33" s="69">
        <v>0.617855178</v>
      </c>
      <c r="F33" s="69">
        <v>0.64136419300000003</v>
      </c>
      <c r="G33" s="69">
        <v>0.66064202100000002</v>
      </c>
      <c r="H33" s="69">
        <v>0.66082830299999995</v>
      </c>
      <c r="I33" s="69">
        <v>0.67076339500000004</v>
      </c>
      <c r="J33" s="69">
        <v>0.67208054800000006</v>
      </c>
      <c r="K33" s="69">
        <v>0.67048797100000002</v>
      </c>
      <c r="L33" s="69">
        <v>0.67670756200000004</v>
      </c>
      <c r="M33" s="69">
        <v>0.66425873099999999</v>
      </c>
      <c r="N33" s="69">
        <v>0.64101337700000005</v>
      </c>
      <c r="O33" s="69">
        <v>0.64760247500000001</v>
      </c>
      <c r="P33" s="69">
        <v>0.63614818200000001</v>
      </c>
      <c r="Q33" s="69">
        <v>0.62686788000000004</v>
      </c>
      <c r="R33" s="69">
        <v>0.62264664599999997</v>
      </c>
      <c r="S33" s="69">
        <v>0.62308259899999996</v>
      </c>
      <c r="T33" s="72">
        <v>0.60539768999999999</v>
      </c>
      <c r="U33" s="72">
        <v>0.58360741800000004</v>
      </c>
      <c r="V33" s="72">
        <v>0.57886844800000004</v>
      </c>
      <c r="W33" s="72">
        <v>0.58494663400000002</v>
      </c>
      <c r="X33" s="69">
        <v>0.57141594799999995</v>
      </c>
      <c r="Y33" s="69">
        <v>0.57568828900000002</v>
      </c>
      <c r="Z33" s="69">
        <v>0.57117399099999999</v>
      </c>
      <c r="AA33" s="69">
        <v>0.56410252100000002</v>
      </c>
      <c r="AB33" s="72">
        <v>0.56952426</v>
      </c>
    </row>
    <row r="34" spans="1:28" x14ac:dyDescent="0.25">
      <c r="A34" s="61" t="s">
        <v>73</v>
      </c>
      <c r="B34" s="69" t="s">
        <v>37</v>
      </c>
      <c r="C34" s="69" t="s">
        <v>37</v>
      </c>
      <c r="D34" s="69">
        <v>2.0030233019315306E-3</v>
      </c>
      <c r="E34" s="69">
        <v>6.1947055000000001E-2</v>
      </c>
      <c r="F34" s="69">
        <v>0.20327076499999999</v>
      </c>
      <c r="G34" s="69">
        <v>0.43833177200000001</v>
      </c>
      <c r="H34" s="69">
        <v>0.61591368199999996</v>
      </c>
      <c r="I34" s="69">
        <v>0.81333125299999998</v>
      </c>
      <c r="J34" s="69">
        <v>0.97834954100000004</v>
      </c>
      <c r="K34" s="69">
        <v>1.1778936879999999</v>
      </c>
      <c r="L34" s="69">
        <v>1.269808745</v>
      </c>
      <c r="M34" s="69">
        <v>1.4012808859999999</v>
      </c>
      <c r="N34" s="69">
        <v>1.4013141410000001</v>
      </c>
      <c r="O34" s="69">
        <v>1.4897235600000001</v>
      </c>
      <c r="P34" s="69">
        <v>1.566236339</v>
      </c>
      <c r="Q34" s="69">
        <v>1.5660707730000001</v>
      </c>
      <c r="R34" s="69">
        <v>1.536475161</v>
      </c>
      <c r="S34" s="69">
        <v>1.550042876</v>
      </c>
      <c r="T34" s="72">
        <v>1.563596939</v>
      </c>
      <c r="U34" s="72">
        <v>1.6062252619999999</v>
      </c>
      <c r="V34" s="72">
        <v>1.6283629589999999</v>
      </c>
      <c r="W34" s="72">
        <v>1.6628746809999999</v>
      </c>
      <c r="X34" s="69">
        <v>1.5969259119999999</v>
      </c>
      <c r="Y34" s="69">
        <v>1.6135710830000001</v>
      </c>
      <c r="Z34" s="69">
        <v>1.670906604</v>
      </c>
      <c r="AA34" s="69">
        <v>1.6911918560000001</v>
      </c>
      <c r="AB34" s="72">
        <v>1.7132482630000001</v>
      </c>
    </row>
    <row r="35" spans="1:28" x14ac:dyDescent="0.25">
      <c r="A35" s="61" t="s">
        <v>67</v>
      </c>
      <c r="B35" s="69" t="s">
        <v>37</v>
      </c>
      <c r="C35" s="69" t="s">
        <v>37</v>
      </c>
      <c r="D35" s="69">
        <v>1.19932988578742E-3</v>
      </c>
      <c r="E35" s="69">
        <v>1.7151700000000001</v>
      </c>
      <c r="F35" s="69">
        <v>2.7784209999999998</v>
      </c>
      <c r="G35" s="69">
        <v>5.5396409999999996</v>
      </c>
      <c r="H35" s="69">
        <v>7.3014039999999998</v>
      </c>
      <c r="I35" s="69">
        <v>8.3228170000000006</v>
      </c>
      <c r="J35" s="69">
        <v>9.2735040000000009</v>
      </c>
      <c r="K35" s="69">
        <v>9.8667870000000004</v>
      </c>
      <c r="L35" s="69">
        <v>11.556843000000001</v>
      </c>
      <c r="M35" s="69">
        <v>12.736131</v>
      </c>
      <c r="N35" s="69">
        <v>12.618288</v>
      </c>
      <c r="O35" s="69">
        <v>13.984503</v>
      </c>
      <c r="P35" s="69">
        <v>14.341196</v>
      </c>
      <c r="Q35" s="69">
        <v>14.016913000000001</v>
      </c>
      <c r="R35" s="69">
        <v>15.821142</v>
      </c>
      <c r="S35" s="69">
        <v>18.443729399999999</v>
      </c>
      <c r="T35" s="72">
        <v>19.56826019</v>
      </c>
      <c r="U35" s="72">
        <v>19.505592350000001</v>
      </c>
      <c r="V35" s="72">
        <v>20.998874659999998</v>
      </c>
      <c r="W35" s="72">
        <v>23.56263161</v>
      </c>
      <c r="X35" s="69">
        <v>24.192337200000001</v>
      </c>
      <c r="Y35" s="69">
        <v>24.124180719999998</v>
      </c>
      <c r="Z35" s="69">
        <v>24.662242119999998</v>
      </c>
      <c r="AA35" s="69">
        <v>25.500533579999999</v>
      </c>
      <c r="AB35" s="72">
        <v>25.880787770000001</v>
      </c>
    </row>
    <row r="36" spans="1:28" x14ac:dyDescent="0.25">
      <c r="A36" s="61" t="s">
        <v>74</v>
      </c>
      <c r="B36" s="69" t="s">
        <v>37</v>
      </c>
      <c r="C36" s="69" t="s">
        <v>37</v>
      </c>
      <c r="D36" s="69">
        <v>0.97976699899999997</v>
      </c>
      <c r="E36" s="69">
        <v>1.0045257460000001</v>
      </c>
      <c r="F36" s="69">
        <v>0.99499528400000004</v>
      </c>
      <c r="G36" s="69">
        <v>0.92277930399999997</v>
      </c>
      <c r="H36" s="69">
        <v>0.93746613000000001</v>
      </c>
      <c r="I36" s="69">
        <v>0.90068426499999998</v>
      </c>
      <c r="J36" s="69">
        <v>0.87878027400000003</v>
      </c>
      <c r="K36" s="69">
        <v>0.84733749000000003</v>
      </c>
      <c r="L36" s="69">
        <v>0.85873528600000004</v>
      </c>
      <c r="M36" s="69">
        <v>0.84867923000000001</v>
      </c>
      <c r="N36" s="69">
        <v>0.83895446200000001</v>
      </c>
      <c r="O36" s="69">
        <v>0.86534351799999998</v>
      </c>
      <c r="P36" s="69">
        <v>0.83706665300000005</v>
      </c>
      <c r="Q36" s="69">
        <v>0.85533216499999998</v>
      </c>
      <c r="R36" s="69">
        <v>0.854802489</v>
      </c>
      <c r="S36" s="69">
        <v>0.84673774199999996</v>
      </c>
      <c r="T36" s="72">
        <v>0.84586608399999996</v>
      </c>
      <c r="U36" s="72">
        <v>0.85880231900000004</v>
      </c>
      <c r="V36" s="72">
        <v>0.86406046199999997</v>
      </c>
      <c r="W36" s="72">
        <v>0.87962222099999998</v>
      </c>
      <c r="X36" s="69">
        <v>0.87824529399999995</v>
      </c>
      <c r="Y36" s="69">
        <v>0.88597989099999996</v>
      </c>
      <c r="Z36" s="69">
        <v>0.881417177</v>
      </c>
      <c r="AA36" s="69">
        <v>0.86677995407558239</v>
      </c>
      <c r="AB36" s="72">
        <v>0.83140776029604968</v>
      </c>
    </row>
    <row r="37" spans="1:28" x14ac:dyDescent="0.25">
      <c r="A37" s="61" t="s">
        <v>75</v>
      </c>
      <c r="B37" s="69" t="s">
        <v>37</v>
      </c>
      <c r="C37" s="69" t="s">
        <v>37</v>
      </c>
      <c r="D37" s="69" t="s">
        <v>37</v>
      </c>
      <c r="E37" s="69">
        <v>0.42489792300000001</v>
      </c>
      <c r="F37" s="69">
        <v>0.45057414200000001</v>
      </c>
      <c r="G37" s="69">
        <v>0.49440625999999999</v>
      </c>
      <c r="H37" s="69">
        <v>0.51622624800000005</v>
      </c>
      <c r="I37" s="69">
        <v>0.51560138600000005</v>
      </c>
      <c r="J37" s="69">
        <v>0.52151786</v>
      </c>
      <c r="K37" s="69">
        <v>0.54490906500000003</v>
      </c>
      <c r="L37" s="69">
        <v>0.56495646099999997</v>
      </c>
      <c r="M37" s="69">
        <v>0.56471459599999996</v>
      </c>
      <c r="N37" s="69">
        <v>0.55533845299999995</v>
      </c>
      <c r="O37" s="69">
        <v>0.55443492999999999</v>
      </c>
      <c r="P37" s="69">
        <v>0.53743037800000004</v>
      </c>
      <c r="Q37" s="69">
        <v>0.51518386400000005</v>
      </c>
      <c r="R37" s="69">
        <v>0.50170251799999999</v>
      </c>
      <c r="S37" s="69">
        <v>0.50640673899999999</v>
      </c>
      <c r="T37" s="72">
        <v>0.50454187500000003</v>
      </c>
      <c r="U37" s="72">
        <v>0.49112377499999998</v>
      </c>
      <c r="V37" s="72">
        <v>0.48541156600000002</v>
      </c>
      <c r="W37" s="72">
        <v>0.49154838200000001</v>
      </c>
      <c r="X37" s="69">
        <v>0.50319413300000004</v>
      </c>
      <c r="Y37" s="69">
        <v>0.51643340800000004</v>
      </c>
      <c r="Z37" s="69">
        <v>0.520724348</v>
      </c>
      <c r="AA37" s="69">
        <v>0.52880345200000001</v>
      </c>
      <c r="AB37" s="72">
        <v>0.52688443900000004</v>
      </c>
    </row>
    <row r="38" spans="1:28" x14ac:dyDescent="0.25">
      <c r="A38" s="61" t="s">
        <v>76</v>
      </c>
      <c r="B38" s="69" t="s">
        <v>37</v>
      </c>
      <c r="C38" s="69" t="s">
        <v>37</v>
      </c>
      <c r="D38" s="69">
        <v>6.5630919999999995E-2</v>
      </c>
      <c r="E38" s="69">
        <v>0.39039290300000001</v>
      </c>
      <c r="F38" s="69">
        <v>0.45604337499999997</v>
      </c>
      <c r="G38" s="69">
        <v>0.50850614599999999</v>
      </c>
      <c r="H38" s="69">
        <v>0.52634928199999997</v>
      </c>
      <c r="I38" s="69">
        <v>0.56002213000000001</v>
      </c>
      <c r="J38" s="69">
        <v>0.583286003</v>
      </c>
      <c r="K38" s="69">
        <v>0.60851817100000005</v>
      </c>
      <c r="L38" s="69">
        <v>0.60833313700000002</v>
      </c>
      <c r="M38" s="69">
        <v>0.61013498700000002</v>
      </c>
      <c r="N38" s="69">
        <v>0.610500021</v>
      </c>
      <c r="O38" s="69">
        <v>0.63113126799999997</v>
      </c>
      <c r="P38" s="69">
        <v>0.63378944299999995</v>
      </c>
      <c r="Q38" s="69">
        <v>0.64499969099999999</v>
      </c>
      <c r="R38" s="69">
        <v>0.637412902</v>
      </c>
      <c r="S38" s="69">
        <v>0.623970354</v>
      </c>
      <c r="T38" s="72">
        <v>0.606793323</v>
      </c>
      <c r="U38" s="72">
        <v>0.59040678300000005</v>
      </c>
      <c r="V38" s="72">
        <v>0.59123780500000001</v>
      </c>
      <c r="W38" s="72">
        <v>0.59529762799999997</v>
      </c>
      <c r="X38" s="69">
        <v>0.57710597699999999</v>
      </c>
      <c r="Y38" s="69">
        <v>0.57014945900000003</v>
      </c>
      <c r="Z38" s="69">
        <v>0.56826069800000001</v>
      </c>
      <c r="AA38" s="69">
        <v>0.56251717899999998</v>
      </c>
      <c r="AB38" s="72">
        <v>0.55678461800000001</v>
      </c>
    </row>
    <row r="39" spans="1:28" x14ac:dyDescent="0.25">
      <c r="A39" s="61" t="s">
        <v>44</v>
      </c>
      <c r="B39" s="69">
        <v>0.390202732</v>
      </c>
      <c r="C39" s="69">
        <v>0.50622119399999999</v>
      </c>
      <c r="D39" s="69">
        <v>0.64072557699999999</v>
      </c>
      <c r="E39" s="69">
        <v>0.71359378900000003</v>
      </c>
      <c r="F39" s="69">
        <v>0.72393206099999996</v>
      </c>
      <c r="G39" s="69">
        <v>0.73921014200000001</v>
      </c>
      <c r="H39" s="69">
        <v>0.73954909099999999</v>
      </c>
      <c r="I39" s="69">
        <v>0.747415999</v>
      </c>
      <c r="J39" s="69">
        <v>0.74231197900000001</v>
      </c>
      <c r="K39" s="69">
        <v>0.76004694100000003</v>
      </c>
      <c r="L39" s="69">
        <v>0.76653022800000004</v>
      </c>
      <c r="M39" s="69">
        <v>0.76950846799999995</v>
      </c>
      <c r="N39" s="69">
        <v>0.73698285799999996</v>
      </c>
      <c r="O39" s="69">
        <v>0.73329984699999995</v>
      </c>
      <c r="P39" s="69">
        <v>0.72586209000000002</v>
      </c>
      <c r="Q39" s="69">
        <v>0.71815192999999999</v>
      </c>
      <c r="R39" s="69">
        <v>0.72636960900000003</v>
      </c>
      <c r="S39" s="69">
        <v>0.71412903100000003</v>
      </c>
      <c r="T39" s="72">
        <v>0.69497600699999995</v>
      </c>
      <c r="U39" s="72">
        <v>0.67480011500000003</v>
      </c>
      <c r="V39" s="72">
        <v>0.66235857300000001</v>
      </c>
      <c r="W39" s="72">
        <v>0.66474002700000001</v>
      </c>
      <c r="X39" s="69">
        <v>0.64264437699999999</v>
      </c>
      <c r="Y39" s="69">
        <v>0.630839284</v>
      </c>
      <c r="Z39" s="69">
        <v>0.63194367200000001</v>
      </c>
      <c r="AA39" s="69">
        <v>0.62603114699999995</v>
      </c>
      <c r="AB39" s="72">
        <v>0.61794581999999998</v>
      </c>
    </row>
    <row r="40" spans="1:28" x14ac:dyDescent="0.25">
      <c r="A40" s="61" t="s">
        <v>45</v>
      </c>
      <c r="B40" s="69">
        <v>0.51187428099999999</v>
      </c>
      <c r="C40" s="69">
        <v>0.54315002499999998</v>
      </c>
      <c r="D40" s="69">
        <v>0.65153030099999998</v>
      </c>
      <c r="E40" s="69">
        <v>0.71463220100000002</v>
      </c>
      <c r="F40" s="69">
        <v>0.70891936700000002</v>
      </c>
      <c r="G40" s="69">
        <v>0.72581886100000004</v>
      </c>
      <c r="H40" s="69">
        <v>0.704305556</v>
      </c>
      <c r="I40" s="69">
        <v>0.69438200299999997</v>
      </c>
      <c r="J40" s="69">
        <v>0.68987656900000005</v>
      </c>
      <c r="K40" s="69">
        <v>0.69659591799999998</v>
      </c>
      <c r="L40" s="69">
        <v>0.68840973000000005</v>
      </c>
      <c r="M40" s="69">
        <v>0.70761901599999999</v>
      </c>
      <c r="N40" s="69">
        <v>0.69742007500000003</v>
      </c>
      <c r="O40" s="69">
        <v>0.71010039599999997</v>
      </c>
      <c r="P40" s="69">
        <v>0.70169114799999999</v>
      </c>
      <c r="Q40" s="69">
        <v>0.70955129100000003</v>
      </c>
      <c r="R40" s="69">
        <v>0.70170715699999997</v>
      </c>
      <c r="S40" s="69">
        <v>0.70605203500000002</v>
      </c>
      <c r="T40" s="72">
        <v>0.70163383899999998</v>
      </c>
      <c r="U40" s="72">
        <v>0.69524797500000002</v>
      </c>
      <c r="V40" s="72">
        <v>0.69844350799999999</v>
      </c>
      <c r="W40" s="72">
        <v>0.69255106899999996</v>
      </c>
      <c r="X40" s="69">
        <v>0.68860269299999999</v>
      </c>
      <c r="Y40" s="69">
        <v>0.68460093499999997</v>
      </c>
      <c r="Z40" s="69">
        <v>0.68355084099999996</v>
      </c>
      <c r="AA40" s="69">
        <v>0.68398153900000003</v>
      </c>
      <c r="AB40" s="72">
        <v>0.69956935600000003</v>
      </c>
    </row>
    <row r="41" spans="1:28" x14ac:dyDescent="0.25">
      <c r="A41" s="61" t="s">
        <v>46</v>
      </c>
      <c r="B41" s="69">
        <v>1.8925820339999999</v>
      </c>
      <c r="C41" s="69">
        <v>1.8713425610000001</v>
      </c>
      <c r="D41" s="69">
        <v>1.9742599000000001</v>
      </c>
      <c r="E41" s="69">
        <v>1.926041079</v>
      </c>
      <c r="F41" s="69">
        <v>1.844333641</v>
      </c>
      <c r="G41" s="69">
        <v>1.802836273</v>
      </c>
      <c r="H41" s="69">
        <v>1.7881090399999999</v>
      </c>
      <c r="I41" s="69">
        <v>1.768378961</v>
      </c>
      <c r="J41" s="69">
        <v>1.7097603159999999</v>
      </c>
      <c r="K41" s="69">
        <v>1.7170180960000001</v>
      </c>
      <c r="L41" s="69">
        <v>1.693209333</v>
      </c>
      <c r="M41" s="69">
        <v>1.6865478730000001</v>
      </c>
      <c r="N41" s="69">
        <v>1.6009890520000001</v>
      </c>
      <c r="O41" s="69">
        <v>1.533994018</v>
      </c>
      <c r="P41" s="69">
        <v>1.493048921</v>
      </c>
      <c r="Q41" s="69">
        <v>1.4689803930000001</v>
      </c>
      <c r="R41" s="69">
        <v>1.464943541</v>
      </c>
      <c r="S41" s="69">
        <v>1.397498366</v>
      </c>
      <c r="T41" s="72">
        <v>1.354071585</v>
      </c>
      <c r="U41" s="72">
        <v>1.312476553</v>
      </c>
      <c r="V41" s="72">
        <v>1.281761092</v>
      </c>
      <c r="W41" s="72">
        <v>1.2357879030000001</v>
      </c>
      <c r="X41" s="69">
        <v>1.201964297</v>
      </c>
      <c r="Y41" s="69">
        <v>1.187726045</v>
      </c>
      <c r="Z41" s="69">
        <v>1.178680296</v>
      </c>
      <c r="AA41" s="69">
        <v>1.159405601</v>
      </c>
      <c r="AB41" s="72">
        <v>1.1394876899999999</v>
      </c>
    </row>
    <row r="42" spans="1:28" x14ac:dyDescent="0.25">
      <c r="A42" s="61" t="s">
        <v>47</v>
      </c>
      <c r="B42" s="69">
        <v>6.408354535</v>
      </c>
      <c r="C42" s="69">
        <v>7.3961263720000003</v>
      </c>
      <c r="D42" s="69">
        <v>9.3051445780000002</v>
      </c>
      <c r="E42" s="69">
        <v>9.3715419549999996</v>
      </c>
      <c r="F42" s="69">
        <v>9.3330286919999992</v>
      </c>
      <c r="G42" s="69">
        <v>9.3059003859999994</v>
      </c>
      <c r="H42" s="69">
        <v>9.1602676289999998</v>
      </c>
      <c r="I42" s="69">
        <v>9.4001578420000005</v>
      </c>
      <c r="J42" s="69">
        <v>9.4136547139999998</v>
      </c>
      <c r="K42" s="69">
        <v>9.4957693550000002</v>
      </c>
      <c r="L42" s="69">
        <v>9.3020108700000002</v>
      </c>
      <c r="M42" s="69">
        <v>9.4791818729999999</v>
      </c>
      <c r="N42" s="69">
        <v>9.1236649609999994</v>
      </c>
      <c r="O42" s="69">
        <v>8.8836897920000002</v>
      </c>
      <c r="P42" s="69">
        <v>8.7789858489999997</v>
      </c>
      <c r="Q42" s="69">
        <v>8.9141789940000002</v>
      </c>
      <c r="R42" s="69">
        <v>9.0177358309999995</v>
      </c>
      <c r="S42" s="69">
        <v>8.8440415510000001</v>
      </c>
      <c r="T42" s="72">
        <v>8.6547681819999998</v>
      </c>
      <c r="U42" s="72">
        <v>8.5976805160000005</v>
      </c>
      <c r="V42" s="72">
        <v>8.7271307030000003</v>
      </c>
      <c r="W42" s="72">
        <v>8.8543832669999993</v>
      </c>
      <c r="X42" s="69">
        <v>8.8225863550000003</v>
      </c>
      <c r="Y42" s="69">
        <v>8.8522471790000008</v>
      </c>
      <c r="Z42" s="69">
        <v>8.8606364969999998</v>
      </c>
      <c r="AA42" s="69">
        <v>8.8774873759999995</v>
      </c>
      <c r="AB42" s="72">
        <v>8.7651124320000005</v>
      </c>
    </row>
    <row r="43" spans="1:28" x14ac:dyDescent="0.25">
      <c r="A43" s="61" t="s">
        <v>69</v>
      </c>
      <c r="B43" s="69">
        <v>0.48150853300000002</v>
      </c>
      <c r="C43" s="69">
        <v>0.706170046</v>
      </c>
      <c r="D43" s="69">
        <v>1.4154329729999999</v>
      </c>
      <c r="E43" s="69">
        <v>2.0263106479999999</v>
      </c>
      <c r="F43" s="69">
        <v>2.2793851959999998</v>
      </c>
      <c r="G43" s="69">
        <v>2.5632786090000002</v>
      </c>
      <c r="H43" s="69">
        <v>2.7277736460000002</v>
      </c>
      <c r="I43" s="69">
        <v>2.873204689</v>
      </c>
      <c r="J43" s="69">
        <v>3.1736872649999999</v>
      </c>
      <c r="K43" s="69">
        <v>3.2963408950000002</v>
      </c>
      <c r="L43" s="69">
        <v>3.4194354699999998</v>
      </c>
      <c r="M43" s="69">
        <v>3.4968395010000002</v>
      </c>
      <c r="N43" s="69">
        <v>3.606437348</v>
      </c>
      <c r="O43" s="69">
        <v>3.8228918429999998</v>
      </c>
      <c r="P43" s="69">
        <v>4.0811275719999998</v>
      </c>
      <c r="Q43" s="69">
        <v>4.3542023780000001</v>
      </c>
      <c r="R43" s="69">
        <v>4.5774012480000001</v>
      </c>
      <c r="S43" s="69">
        <v>4.7766284939999997</v>
      </c>
      <c r="T43" s="72">
        <v>5.1078166960000004</v>
      </c>
      <c r="U43" s="72">
        <v>5.2957382199999996</v>
      </c>
      <c r="V43" s="72">
        <v>5.5718913079999997</v>
      </c>
      <c r="W43" s="72">
        <v>5.8252558710000004</v>
      </c>
      <c r="X43" s="69">
        <v>6.1590933799999998</v>
      </c>
      <c r="Y43" s="69">
        <v>6.4267010689999999</v>
      </c>
      <c r="Z43" s="69">
        <v>6.5195880739999996</v>
      </c>
      <c r="AA43" s="69">
        <v>6.652565912</v>
      </c>
      <c r="AB43" s="72">
        <v>6.8483789489999998</v>
      </c>
    </row>
    <row r="44" spans="1:28" x14ac:dyDescent="0.25">
      <c r="A44" s="61" t="s">
        <v>77</v>
      </c>
      <c r="B44" s="69">
        <v>24.972000000000001</v>
      </c>
      <c r="C44" s="69">
        <v>22.571000000000002</v>
      </c>
      <c r="D44" s="69">
        <v>21.931000000000001</v>
      </c>
      <c r="E44" s="69">
        <v>22.337</v>
      </c>
      <c r="F44" s="69">
        <v>22.555</v>
      </c>
      <c r="G44" s="69">
        <v>22.265000000000001</v>
      </c>
      <c r="H44" s="69">
        <v>21.58</v>
      </c>
      <c r="I44" s="69">
        <v>20.983000000000001</v>
      </c>
      <c r="J44" s="69">
        <v>20.573</v>
      </c>
      <c r="K44" s="69">
        <v>19.913</v>
      </c>
      <c r="L44" s="69">
        <v>19.247</v>
      </c>
      <c r="M44" s="69">
        <v>18.384</v>
      </c>
      <c r="N44" s="69">
        <v>17.622</v>
      </c>
      <c r="O44" s="69">
        <v>17.071999999999999</v>
      </c>
      <c r="P44" s="69">
        <v>16.303999999999998</v>
      </c>
      <c r="Q44" s="69">
        <v>16.2</v>
      </c>
      <c r="R44" s="69">
        <v>15.808</v>
      </c>
      <c r="S44" s="69">
        <v>15.151</v>
      </c>
      <c r="T44" s="72">
        <v>15.081</v>
      </c>
      <c r="U44" s="72">
        <v>15.042</v>
      </c>
      <c r="V44" s="72">
        <v>15.25</v>
      </c>
      <c r="W44" s="72">
        <v>15.476000000000001</v>
      </c>
      <c r="X44" s="69">
        <v>15.776</v>
      </c>
      <c r="Y44" s="69">
        <v>15.73</v>
      </c>
      <c r="Z44" s="69">
        <v>15.271000000000001</v>
      </c>
      <c r="AA44" s="69">
        <v>15.013</v>
      </c>
      <c r="AB44" s="72">
        <v>15.026</v>
      </c>
    </row>
    <row r="45" spans="1:28" x14ac:dyDescent="0.25">
      <c r="A45" s="61" t="s">
        <v>54</v>
      </c>
      <c r="B45" s="69" t="s">
        <v>37</v>
      </c>
      <c r="C45" s="69" t="s">
        <v>37</v>
      </c>
      <c r="D45" s="69">
        <v>7.2982169490000004</v>
      </c>
      <c r="E45" s="69">
        <v>11.179862829999999</v>
      </c>
      <c r="F45" s="69">
        <v>12.907648679999999</v>
      </c>
      <c r="G45" s="69">
        <v>14.22935004</v>
      </c>
      <c r="H45" s="69">
        <v>14.326189080000001</v>
      </c>
      <c r="I45" s="69">
        <v>14.320106429999999</v>
      </c>
      <c r="J45" s="69">
        <v>14.45832141</v>
      </c>
      <c r="K45" s="69">
        <v>14.1906401</v>
      </c>
      <c r="L45" s="69">
        <v>14.43809308</v>
      </c>
      <c r="M45" s="69">
        <v>14.562492819999999</v>
      </c>
      <c r="N45" s="69">
        <v>14.43385846</v>
      </c>
      <c r="O45" s="69">
        <v>14.276105879999999</v>
      </c>
      <c r="P45" s="69">
        <v>13.91671283</v>
      </c>
      <c r="Q45" s="69">
        <v>13.62840256</v>
      </c>
      <c r="R45" s="69">
        <v>13.66157185</v>
      </c>
      <c r="S45" s="69">
        <v>13.34530488</v>
      </c>
      <c r="T45" s="72">
        <v>13.297698629999999</v>
      </c>
      <c r="U45" s="72">
        <v>12.78527074</v>
      </c>
      <c r="V45" s="72">
        <v>12.703209810000001</v>
      </c>
      <c r="W45" s="72">
        <v>12.937979840000001</v>
      </c>
      <c r="X45" s="69">
        <v>12.576343100000001</v>
      </c>
      <c r="Y45" s="69">
        <v>12.424986240000001</v>
      </c>
      <c r="Z45" s="69">
        <v>12.371949649999999</v>
      </c>
      <c r="AA45" s="69">
        <v>12.52600327</v>
      </c>
      <c r="AB45" s="72">
        <v>12.658096990000001</v>
      </c>
    </row>
    <row r="46" spans="1:28" x14ac:dyDescent="0.25">
      <c r="A46" s="61" t="s">
        <v>48</v>
      </c>
      <c r="B46" s="69">
        <v>5.2099999999999999E-5</v>
      </c>
      <c r="C46" s="69">
        <v>1.62132E-4</v>
      </c>
      <c r="D46" s="69">
        <v>1.8246860000000001E-3</v>
      </c>
      <c r="E46" s="69">
        <v>1.7741640999999999E-2</v>
      </c>
      <c r="F46" s="69">
        <v>5.5384897000000002E-2</v>
      </c>
      <c r="G46" s="69">
        <v>0.19646464999999999</v>
      </c>
      <c r="H46" s="69">
        <v>0.28150773600000001</v>
      </c>
      <c r="I46" s="69">
        <v>0.41489187900000002</v>
      </c>
      <c r="J46" s="69">
        <v>0.59125094</v>
      </c>
      <c r="K46" s="69">
        <v>0.73730625500000002</v>
      </c>
      <c r="L46" s="69">
        <v>0.79282956299999996</v>
      </c>
      <c r="M46" s="69">
        <v>0.83458945900000003</v>
      </c>
      <c r="N46" s="69">
        <v>0.84293294500000004</v>
      </c>
      <c r="O46" s="69">
        <v>0.85234389600000005</v>
      </c>
      <c r="P46" s="69">
        <v>0.87995952200000005</v>
      </c>
      <c r="Q46" s="69">
        <v>0.90396299400000002</v>
      </c>
      <c r="R46" s="69">
        <v>0.91960714600000004</v>
      </c>
      <c r="S46" s="69">
        <v>0.96617574100000003</v>
      </c>
      <c r="T46" s="72">
        <v>1.0198561909999999</v>
      </c>
      <c r="U46" s="72">
        <v>1.070293978</v>
      </c>
      <c r="V46" s="72">
        <v>1.1045041369999999</v>
      </c>
      <c r="W46" s="72">
        <v>1.1624524949999999</v>
      </c>
      <c r="X46" s="69">
        <v>1.241051699</v>
      </c>
      <c r="Y46" s="69">
        <v>1.3839803470000001</v>
      </c>
      <c r="Z46" s="69">
        <v>1.6334638370000001</v>
      </c>
      <c r="AA46" s="69">
        <v>1.895513808</v>
      </c>
      <c r="AB46" s="72">
        <v>2.1285112740000001</v>
      </c>
    </row>
    <row r="47" spans="1:28" x14ac:dyDescent="0.25">
      <c r="A47" s="61" t="s">
        <v>49</v>
      </c>
      <c r="B47" s="69">
        <v>1.03332516</v>
      </c>
      <c r="C47" s="69">
        <v>0.98122073600000004</v>
      </c>
      <c r="D47" s="69">
        <v>0.94625240700000002</v>
      </c>
      <c r="E47" s="69">
        <v>0.98674397400000002</v>
      </c>
      <c r="F47" s="69">
        <v>0.97322129099999999</v>
      </c>
      <c r="G47" s="69">
        <v>0.95411854799999996</v>
      </c>
      <c r="H47" s="69">
        <v>0.94280128600000002</v>
      </c>
      <c r="I47" s="69">
        <v>0.92956534400000002</v>
      </c>
      <c r="J47" s="69">
        <v>0.91325737299999998</v>
      </c>
      <c r="K47" s="69">
        <v>0.89686096100000001</v>
      </c>
      <c r="L47" s="69">
        <v>0.87578853700000003</v>
      </c>
      <c r="M47" s="69">
        <v>0.87272130599999997</v>
      </c>
      <c r="N47" s="69">
        <v>0.84870957499999999</v>
      </c>
      <c r="O47" s="69">
        <v>0.83832048299999995</v>
      </c>
      <c r="P47" s="69">
        <v>0.82040085500000004</v>
      </c>
      <c r="Q47" s="69">
        <v>0.81050971199999999</v>
      </c>
      <c r="R47" s="69">
        <v>0.80442596700000002</v>
      </c>
      <c r="S47" s="69">
        <v>0.78873916600000005</v>
      </c>
      <c r="T47" s="72">
        <v>0.78724560700000001</v>
      </c>
      <c r="U47" s="72">
        <v>0.77478407800000004</v>
      </c>
      <c r="V47" s="72">
        <v>0.76893668000000004</v>
      </c>
      <c r="W47" s="72">
        <v>0.77812195299999998</v>
      </c>
      <c r="X47" s="69">
        <v>0.75260795400000002</v>
      </c>
      <c r="Y47" s="69">
        <v>0.74478269799999997</v>
      </c>
      <c r="Z47" s="69">
        <v>0.73668920999999998</v>
      </c>
      <c r="AA47" s="69">
        <v>0.742663242</v>
      </c>
      <c r="AB47" s="72">
        <v>0.74554092299999997</v>
      </c>
    </row>
    <row r="48" spans="1:28" x14ac:dyDescent="0.25">
      <c r="A48" s="9" t="s">
        <v>50</v>
      </c>
      <c r="B48" s="69" t="s">
        <v>37</v>
      </c>
      <c r="C48" s="69" t="s">
        <v>37</v>
      </c>
      <c r="D48" s="69">
        <v>30.14760618</v>
      </c>
      <c r="E48" s="69">
        <v>61.620580689999997</v>
      </c>
      <c r="F48" s="69">
        <v>87.412759660000006</v>
      </c>
      <c r="G48" s="69">
        <v>104.5458829</v>
      </c>
      <c r="H48" s="69">
        <v>110.0387334</v>
      </c>
      <c r="I48" s="69">
        <v>114.3907403</v>
      </c>
      <c r="J48" s="69">
        <v>118.1412821</v>
      </c>
      <c r="K48" s="69">
        <v>122.1380712</v>
      </c>
      <c r="L48" s="69">
        <v>128.4884763</v>
      </c>
      <c r="M48" s="69">
        <v>130.92994490000001</v>
      </c>
      <c r="N48" s="69">
        <v>131.6666477</v>
      </c>
      <c r="O48" s="69">
        <v>134.22973590000001</v>
      </c>
      <c r="P48" s="69">
        <v>131.00535500000001</v>
      </c>
      <c r="Q48" s="69">
        <v>127.5963646</v>
      </c>
      <c r="R48" s="69">
        <v>126.3141684</v>
      </c>
      <c r="S48" s="69">
        <v>124.27183599999999</v>
      </c>
      <c r="T48" s="69">
        <v>125.623608</v>
      </c>
      <c r="U48" s="69">
        <v>124.97943239999999</v>
      </c>
      <c r="V48" s="69">
        <v>129.4149736</v>
      </c>
      <c r="W48" s="69">
        <v>132.55350970000001</v>
      </c>
      <c r="X48" s="69">
        <v>132.03379749999999</v>
      </c>
      <c r="Y48" s="69">
        <v>136.03652170000001</v>
      </c>
      <c r="Z48" s="69">
        <v>139.3115574</v>
      </c>
      <c r="AA48" s="69">
        <v>143.23211520000001</v>
      </c>
      <c r="AB48" s="72">
        <v>148.0132519</v>
      </c>
    </row>
    <row r="49" spans="1:28" x14ac:dyDescent="0.25">
      <c r="A49" s="9" t="s">
        <v>51</v>
      </c>
      <c r="B49" s="69">
        <v>1</v>
      </c>
      <c r="C49" s="69">
        <v>1</v>
      </c>
      <c r="D49" s="69">
        <v>1</v>
      </c>
      <c r="E49" s="69">
        <v>1</v>
      </c>
      <c r="F49" s="69">
        <v>1</v>
      </c>
      <c r="G49" s="69">
        <v>1</v>
      </c>
      <c r="H49" s="69">
        <v>1</v>
      </c>
      <c r="I49" s="69">
        <v>1</v>
      </c>
      <c r="J49" s="69">
        <v>1</v>
      </c>
      <c r="K49" s="69">
        <v>1</v>
      </c>
      <c r="L49" s="69">
        <v>1</v>
      </c>
      <c r="M49" s="69">
        <v>1</v>
      </c>
      <c r="N49" s="69">
        <v>1</v>
      </c>
      <c r="O49" s="69">
        <v>1</v>
      </c>
      <c r="P49" s="69">
        <v>1</v>
      </c>
      <c r="Q49" s="69">
        <v>1</v>
      </c>
      <c r="R49" s="69">
        <v>1</v>
      </c>
      <c r="S49" s="69">
        <v>1</v>
      </c>
      <c r="T49" s="69">
        <v>1</v>
      </c>
      <c r="U49" s="69">
        <v>1</v>
      </c>
      <c r="V49" s="69">
        <v>1</v>
      </c>
      <c r="W49" s="69">
        <v>1</v>
      </c>
      <c r="X49" s="69">
        <v>1</v>
      </c>
      <c r="Y49" s="69">
        <v>1</v>
      </c>
      <c r="Z49" s="69">
        <v>1</v>
      </c>
      <c r="AA49" s="69">
        <v>1</v>
      </c>
      <c r="AB49" s="72">
        <v>1</v>
      </c>
    </row>
    <row r="50" spans="1:28" x14ac:dyDescent="0.25">
      <c r="A50" s="9" t="s">
        <v>52</v>
      </c>
      <c r="B50" s="69">
        <v>0.94869489399999996</v>
      </c>
      <c r="C50" s="69">
        <v>0.94762582500000003</v>
      </c>
      <c r="D50" s="69">
        <v>0.92456614999999998</v>
      </c>
      <c r="E50" s="69">
        <v>0.93992859299999998</v>
      </c>
      <c r="F50" s="69">
        <v>0.93182851200000005</v>
      </c>
      <c r="G50" s="69">
        <v>0.92390607499999999</v>
      </c>
      <c r="H50" s="69">
        <v>0.90722576899999996</v>
      </c>
      <c r="I50" s="69">
        <v>0.92276915000000004</v>
      </c>
      <c r="J50" s="69">
        <v>0.89979726599999998</v>
      </c>
      <c r="K50" s="69">
        <v>0.88908396099999998</v>
      </c>
      <c r="L50" s="69">
        <v>0.878806478</v>
      </c>
      <c r="M50" s="69">
        <v>0.88193939700000001</v>
      </c>
      <c r="N50" s="69">
        <v>0.86117632099999997</v>
      </c>
      <c r="O50" s="69">
        <v>0.86923349100000002</v>
      </c>
      <c r="P50" s="69">
        <v>0.85442356799999997</v>
      </c>
      <c r="Q50" s="69">
        <v>0.84311084300000005</v>
      </c>
      <c r="R50" s="69">
        <v>0.84154768499999999</v>
      </c>
      <c r="S50" s="69">
        <v>0.83137397000000002</v>
      </c>
      <c r="T50" s="69">
        <v>0.813647648</v>
      </c>
      <c r="U50" s="69">
        <v>0.79708148999999995</v>
      </c>
      <c r="V50" s="69">
        <v>0.79879742600000003</v>
      </c>
      <c r="W50" s="69">
        <v>0.79881313799999998</v>
      </c>
      <c r="X50" s="69">
        <v>0.77693120100000002</v>
      </c>
      <c r="Y50" s="69">
        <v>0.77500873800000003</v>
      </c>
      <c r="Z50" s="69">
        <v>0.76406875699999999</v>
      </c>
      <c r="AA50" s="69">
        <v>0.76338741799999998</v>
      </c>
      <c r="AB50" s="72">
        <v>0.76440120700000003</v>
      </c>
    </row>
    <row r="51" spans="1:28" x14ac:dyDescent="0.25">
      <c r="A51" s="9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AB51" s="9"/>
    </row>
    <row r="52" spans="1:28" ht="13" x14ac:dyDescent="0.3">
      <c r="A52" s="163" t="s">
        <v>141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8" x14ac:dyDescent="0.25">
      <c r="A53" s="9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8" x14ac:dyDescent="0.25">
      <c r="A54" s="9"/>
    </row>
  </sheetData>
  <phoneticPr fontId="0" type="noConversion"/>
  <hyperlinks>
    <hyperlink ref="C1" location="Innhold!A1" display="Innhold og tegnforklaring" xr:uid="{5E8F2C02-6076-4547-90C6-2E59917484CE}"/>
  </hyperlinks>
  <pageMargins left="0.15748031496062992" right="0.15748031496062992" top="0.6692913385826772" bottom="0.19685039370078741" header="0.51181102362204722" footer="0.51181102362204722"/>
  <pageSetup paperSize="9" scale="70" orientation="landscape" r:id="rId1"/>
  <headerFooter alignWithMargins="0"/>
  <colBreaks count="1" manualBreakCount="1">
    <brk id="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61"/>
  <sheetViews>
    <sheetView zoomScaleNormal="100" zoomScaleSheetLayoutView="90" workbookViewId="0">
      <selection activeCell="D1" sqref="D1"/>
    </sheetView>
  </sheetViews>
  <sheetFormatPr baseColWidth="10" defaultColWidth="11.453125" defaultRowHeight="12.5" x14ac:dyDescent="0.25"/>
  <cols>
    <col min="1" max="1" width="14.54296875" style="2" customWidth="1"/>
    <col min="2" max="2" width="8.81640625" style="2" customWidth="1"/>
    <col min="3" max="3" width="8.81640625" style="9" customWidth="1"/>
    <col min="4" max="16" width="8.81640625" style="2" customWidth="1"/>
    <col min="17" max="17" width="8.81640625" style="9" customWidth="1"/>
    <col min="18" max="28" width="8.81640625" style="2" customWidth="1"/>
    <col min="29" max="16384" width="11.453125" style="2"/>
  </cols>
  <sheetData>
    <row r="1" spans="1:28" ht="13" x14ac:dyDescent="0.3">
      <c r="A1" s="118" t="s">
        <v>136</v>
      </c>
      <c r="D1" s="202" t="s">
        <v>154</v>
      </c>
    </row>
    <row r="2" spans="1:28" ht="18" x14ac:dyDescent="0.4">
      <c r="A2" s="1" t="s">
        <v>53</v>
      </c>
    </row>
    <row r="3" spans="1:28" ht="15.5" x14ac:dyDescent="0.35">
      <c r="A3" s="162" t="s">
        <v>142</v>
      </c>
    </row>
    <row r="4" spans="1:28" x14ac:dyDescent="0.25">
      <c r="C4" s="2"/>
      <c r="Q4" s="2"/>
    </row>
    <row r="5" spans="1:28" s="3" customFormat="1" ht="14" x14ac:dyDescent="0.3">
      <c r="A5" s="39" t="s">
        <v>24</v>
      </c>
      <c r="B5" s="10">
        <v>1981</v>
      </c>
      <c r="C5" s="26">
        <v>1985</v>
      </c>
      <c r="D5" s="10">
        <v>1991</v>
      </c>
      <c r="E5" s="10">
        <v>1995</v>
      </c>
      <c r="F5" s="10">
        <v>1997</v>
      </c>
      <c r="G5" s="10">
        <v>1999</v>
      </c>
      <c r="H5" s="38">
        <v>2000</v>
      </c>
      <c r="I5" s="37">
        <v>2001</v>
      </c>
      <c r="J5" s="10">
        <v>2002</v>
      </c>
      <c r="K5" s="10">
        <v>2003</v>
      </c>
      <c r="L5" s="10">
        <v>2004</v>
      </c>
      <c r="M5" s="10">
        <v>2005</v>
      </c>
      <c r="N5" s="10">
        <v>2006</v>
      </c>
      <c r="O5" s="10">
        <v>2007</v>
      </c>
      <c r="P5" s="10">
        <v>2008</v>
      </c>
      <c r="Q5" s="10">
        <v>2009</v>
      </c>
      <c r="R5" s="43">
        <v>2010</v>
      </c>
      <c r="S5" s="43">
        <v>2011</v>
      </c>
      <c r="T5" s="43">
        <v>2012</v>
      </c>
      <c r="U5" s="43">
        <v>2013</v>
      </c>
      <c r="V5" s="43">
        <v>2014</v>
      </c>
      <c r="W5" s="43">
        <v>2015</v>
      </c>
      <c r="X5" s="43">
        <v>2016</v>
      </c>
      <c r="Y5" s="43">
        <v>2017</v>
      </c>
      <c r="Z5" s="43">
        <v>2018</v>
      </c>
      <c r="AA5" s="38">
        <v>2019</v>
      </c>
      <c r="AB5" s="38">
        <v>2020</v>
      </c>
    </row>
    <row r="6" spans="1:28" ht="13.5" customHeight="1" x14ac:dyDescent="0.25">
      <c r="A6" s="74" t="s">
        <v>72</v>
      </c>
      <c r="B6" s="77" t="s">
        <v>37</v>
      </c>
      <c r="C6" s="77">
        <v>2.4233289026803231E-6</v>
      </c>
      <c r="D6" s="77">
        <v>6.9871842250981739E-2</v>
      </c>
      <c r="E6" s="77">
        <v>8.2710638777382092E-2</v>
      </c>
      <c r="F6" s="77">
        <v>8.2284132890510356E-2</v>
      </c>
      <c r="G6" s="77">
        <v>7.9395524838515419E-2</v>
      </c>
      <c r="H6" s="77">
        <v>8.0219456665426736E-2</v>
      </c>
      <c r="I6" s="77">
        <v>7.9339788273753778E-2</v>
      </c>
      <c r="J6" s="77">
        <v>0.10358277061616772</v>
      </c>
      <c r="K6" s="77">
        <v>0.11433023429955495</v>
      </c>
      <c r="L6" s="77">
        <v>0.12116648343712688</v>
      </c>
      <c r="M6" s="77">
        <v>0.13366784893426673</v>
      </c>
      <c r="N6" s="77">
        <v>0.15203521821311822</v>
      </c>
      <c r="O6" s="77">
        <v>0.17474916582511998</v>
      </c>
      <c r="P6" s="77">
        <v>0.21524058341681498</v>
      </c>
      <c r="Q6" s="77">
        <v>0.24833952557200992</v>
      </c>
      <c r="R6" s="78">
        <v>0.30028004595601587</v>
      </c>
      <c r="S6" s="78">
        <v>0.37145684316901445</v>
      </c>
      <c r="T6" s="77">
        <v>0.45434699435715409</v>
      </c>
      <c r="U6" s="79">
        <v>0.56315764015521053</v>
      </c>
      <c r="V6" s="79">
        <v>0.79001427255802203</v>
      </c>
      <c r="W6" s="79">
        <v>1</v>
      </c>
      <c r="X6" s="79">
        <v>1.4111937998969344</v>
      </c>
      <c r="Y6" s="79">
        <v>1.778194211826206</v>
      </c>
      <c r="Z6" s="79">
        <v>2.4896882185801372</v>
      </c>
      <c r="AA6" s="85">
        <v>3.7500323399585969</v>
      </c>
      <c r="AB6" s="85">
        <v>5.2440773550718909</v>
      </c>
    </row>
    <row r="7" spans="1:28" ht="13.5" customHeight="1" x14ac:dyDescent="0.25">
      <c r="A7" s="28" t="s">
        <v>25</v>
      </c>
      <c r="B7" s="77">
        <v>0.30384417625982318</v>
      </c>
      <c r="C7" s="77">
        <v>0.4021189096299928</v>
      </c>
      <c r="D7" s="77">
        <v>0.55951560403313594</v>
      </c>
      <c r="E7" s="77">
        <v>0.59887798672203874</v>
      </c>
      <c r="F7" s="77">
        <v>0.61398093004338861</v>
      </c>
      <c r="G7" s="77">
        <v>0.63206856019888769</v>
      </c>
      <c r="H7" s="77">
        <v>0.66127540281462149</v>
      </c>
      <c r="I7" s="77">
        <v>0.68019030898888588</v>
      </c>
      <c r="J7" s="77">
        <v>0.7013685830951446</v>
      </c>
      <c r="K7" s="77">
        <v>0.72459188076205949</v>
      </c>
      <c r="L7" s="77">
        <v>0.75210524098072995</v>
      </c>
      <c r="M7" s="77">
        <v>0.79040510172309209</v>
      </c>
      <c r="N7" s="77">
        <v>0.83001792484521864</v>
      </c>
      <c r="O7" s="77">
        <v>0.86758069061473542</v>
      </c>
      <c r="P7" s="77">
        <v>0.91097537238734239</v>
      </c>
      <c r="Q7" s="77">
        <v>0.92160902044644144</v>
      </c>
      <c r="R7" s="77">
        <v>0.97923502414783037</v>
      </c>
      <c r="S7" s="77">
        <v>0.99741478490213287</v>
      </c>
      <c r="T7" s="77">
        <v>0.99617600267862905</v>
      </c>
      <c r="U7" s="79">
        <v>1.010915154919523</v>
      </c>
      <c r="V7" s="79">
        <v>1.005358564631778</v>
      </c>
      <c r="W7" s="79">
        <v>1</v>
      </c>
      <c r="X7" s="79">
        <v>1.0373475009256552</v>
      </c>
      <c r="Y7" s="79">
        <v>1.0569078913420862</v>
      </c>
      <c r="Z7" s="79">
        <v>1.0928227256469205</v>
      </c>
      <c r="AA7" s="85">
        <v>1.1143298797314649</v>
      </c>
      <c r="AB7" s="85">
        <v>1.1265301135554049</v>
      </c>
    </row>
    <row r="8" spans="1:28" ht="13.5" customHeight="1" x14ac:dyDescent="0.25">
      <c r="A8" s="28" t="s">
        <v>26</v>
      </c>
      <c r="B8" s="77">
        <v>0.44594438476478421</v>
      </c>
      <c r="C8" s="77">
        <v>0.55890408307408679</v>
      </c>
      <c r="D8" s="77">
        <v>0.66160983975759802</v>
      </c>
      <c r="E8" s="77">
        <v>0.73536290029569762</v>
      </c>
      <c r="F8" s="77">
        <v>0.74446562774376601</v>
      </c>
      <c r="G8" s="77">
        <v>0.76244711731342574</v>
      </c>
      <c r="H8" s="77">
        <v>0.77780750950656863</v>
      </c>
      <c r="I8" s="77">
        <v>0.79322989796803323</v>
      </c>
      <c r="J8" s="77">
        <v>0.80623893012854997</v>
      </c>
      <c r="K8" s="77">
        <v>0.82115506532879612</v>
      </c>
      <c r="L8" s="77">
        <v>0.8368801105014434</v>
      </c>
      <c r="M8" s="77">
        <v>0.85431294427496507</v>
      </c>
      <c r="N8" s="77">
        <v>0.87366063055893062</v>
      </c>
      <c r="O8" s="77">
        <v>0.89053731744794751</v>
      </c>
      <c r="P8" s="77">
        <v>0.90753629829387572</v>
      </c>
      <c r="Q8" s="77">
        <v>0.9123750948654924</v>
      </c>
      <c r="R8" s="77">
        <v>0.92963794203806049</v>
      </c>
      <c r="S8" s="77">
        <v>0.94643928361500285</v>
      </c>
      <c r="T8" s="77">
        <v>0.96500008746042421</v>
      </c>
      <c r="U8" s="79">
        <v>0.97726772976786158</v>
      </c>
      <c r="V8" s="79">
        <v>0.9868708076700049</v>
      </c>
      <c r="W8" s="79">
        <v>1</v>
      </c>
      <c r="X8" s="79">
        <v>1.0192085069495049</v>
      </c>
      <c r="Y8" s="79">
        <v>1.0378427148028448</v>
      </c>
      <c r="Z8" s="79">
        <v>1.0547110776827748</v>
      </c>
      <c r="AA8" s="85">
        <v>1.0721714921221852</v>
      </c>
      <c r="AB8" s="85">
        <v>1.0836192430080525</v>
      </c>
    </row>
    <row r="9" spans="1:28" ht="13.5" customHeight="1" x14ac:dyDescent="0.25">
      <c r="A9" s="28" t="s">
        <v>27</v>
      </c>
      <c r="B9" s="77">
        <v>0.41119472049303174</v>
      </c>
      <c r="C9" s="77">
        <v>0.50658568928256642</v>
      </c>
      <c r="D9" s="77">
        <v>0.63833985846720354</v>
      </c>
      <c r="E9" s="77">
        <v>0.68052694673645886</v>
      </c>
      <c r="F9" s="77">
        <v>0.70034960531212365</v>
      </c>
      <c r="G9" s="77">
        <v>0.71237725147782816</v>
      </c>
      <c r="H9" s="77">
        <v>0.74325966494048767</v>
      </c>
      <c r="I9" s="77">
        <v>0.7555873434514957</v>
      </c>
      <c r="J9" s="77">
        <v>0.76494858335613791</v>
      </c>
      <c r="K9" s="77">
        <v>0.78984367617274875</v>
      </c>
      <c r="L9" s="77">
        <v>0.81564309579696692</v>
      </c>
      <c r="M9" s="77">
        <v>0.84112035959430398</v>
      </c>
      <c r="N9" s="77">
        <v>0.86277618009101087</v>
      </c>
      <c r="O9" s="77">
        <v>0.89104380391501159</v>
      </c>
      <c r="P9" s="77">
        <v>0.92657121096823658</v>
      </c>
      <c r="Q9" s="77">
        <v>0.9051299421676936</v>
      </c>
      <c r="R9" s="77">
        <v>0.93092294204482651</v>
      </c>
      <c r="S9" s="77">
        <v>0.9610421779060182</v>
      </c>
      <c r="T9" s="77">
        <v>0.97269914054222151</v>
      </c>
      <c r="U9" s="79">
        <v>0.98960040807351168</v>
      </c>
      <c r="V9" s="79">
        <v>1.0088457314579236</v>
      </c>
      <c r="W9" s="79">
        <v>0.99999999999999989</v>
      </c>
      <c r="X9" s="79">
        <v>1.0075418012039645</v>
      </c>
      <c r="Y9" s="79">
        <v>1.0333841965243959</v>
      </c>
      <c r="Z9" s="79">
        <v>1.0515380550264306</v>
      </c>
      <c r="AA9" s="85">
        <v>1.0691258621210813</v>
      </c>
      <c r="AB9" s="85">
        <v>1.0774131888368612</v>
      </c>
    </row>
    <row r="10" spans="1:28" ht="13.5" customHeight="1" x14ac:dyDescent="0.25">
      <c r="A10" s="28" t="s">
        <v>97</v>
      </c>
      <c r="B10" s="77" t="s">
        <v>37</v>
      </c>
      <c r="C10" s="77" t="s">
        <v>37</v>
      </c>
      <c r="D10" s="77">
        <v>0.28026158130999285</v>
      </c>
      <c r="E10" s="77">
        <v>0.42663765333049797</v>
      </c>
      <c r="F10" s="77">
        <v>0.44720373027226679</v>
      </c>
      <c r="G10" s="77">
        <v>0.46216602256948347</v>
      </c>
      <c r="H10" s="77">
        <v>0.48190901184012158</v>
      </c>
      <c r="I10" s="77">
        <v>0.50051504278733749</v>
      </c>
      <c r="J10" s="77">
        <v>0.51749287835778179</v>
      </c>
      <c r="K10" s="77">
        <v>0.54118814006363913</v>
      </c>
      <c r="L10" s="77">
        <v>0.58366860594920755</v>
      </c>
      <c r="M10" s="77">
        <v>0.6282777475739687</v>
      </c>
      <c r="N10" s="77">
        <v>0.70469018928797666</v>
      </c>
      <c r="O10" s="77">
        <v>0.74230668415687118</v>
      </c>
      <c r="P10" s="77">
        <v>0.74191000252007044</v>
      </c>
      <c r="Q10" s="77">
        <v>0.77644416959090978</v>
      </c>
      <c r="R10" s="77">
        <v>0.84603137684734964</v>
      </c>
      <c r="S10" s="77">
        <v>0.87236754616546619</v>
      </c>
      <c r="T10" s="77">
        <v>0.88222670322746977</v>
      </c>
      <c r="U10" s="79">
        <v>0.89966519560030656</v>
      </c>
      <c r="V10" s="79">
        <v>0.95280256239802008</v>
      </c>
      <c r="W10" s="79">
        <v>1</v>
      </c>
      <c r="X10" s="79">
        <v>1.0446991928220428</v>
      </c>
      <c r="Y10" s="79">
        <v>1.0946598455093333</v>
      </c>
      <c r="Z10" s="79">
        <v>1.1205002038296863</v>
      </c>
      <c r="AA10" s="85">
        <v>1.1423485828254056</v>
      </c>
      <c r="AB10" s="85">
        <v>1.2378325852609124</v>
      </c>
    </row>
    <row r="11" spans="1:28" ht="13.5" customHeight="1" x14ac:dyDescent="0.25">
      <c r="A11" s="28" t="s">
        <v>139</v>
      </c>
      <c r="B11" s="77">
        <v>8.5881373069371623E-3</v>
      </c>
      <c r="C11" s="77">
        <v>2.0243453584087082E-2</v>
      </c>
      <c r="D11" s="77">
        <v>8.6615027659282959E-2</v>
      </c>
      <c r="E11" s="77">
        <v>0.20642837523437688</v>
      </c>
      <c r="F11" s="77">
        <v>0.29508691795317898</v>
      </c>
      <c r="G11" s="77">
        <v>0.39768612819546201</v>
      </c>
      <c r="H11" s="77">
        <v>0.45267971064643947</v>
      </c>
      <c r="I11" s="77">
        <v>0.48562431605087258</v>
      </c>
      <c r="J11" s="77">
        <v>0.51840528206423553</v>
      </c>
      <c r="K11" s="77">
        <v>0.56682228144024538</v>
      </c>
      <c r="L11" s="77">
        <v>0.61121280976047188</v>
      </c>
      <c r="M11" s="77">
        <v>0.65641649169763017</v>
      </c>
      <c r="N11" s="77">
        <v>0.69453893545187328</v>
      </c>
      <c r="O11" s="77">
        <v>0.73066908571301903</v>
      </c>
      <c r="P11" s="77">
        <v>0.78676534926607156</v>
      </c>
      <c r="Q11" s="77">
        <v>0.81874126696005323</v>
      </c>
      <c r="R11" s="77">
        <v>0.84989322831644409</v>
      </c>
      <c r="S11" s="77">
        <v>0.90417423768820437</v>
      </c>
      <c r="T11" s="77">
        <v>0.93687510103104377</v>
      </c>
      <c r="U11" s="79">
        <v>0.95474764653267175</v>
      </c>
      <c r="V11" s="79">
        <v>0.97609229403177378</v>
      </c>
      <c r="W11" s="79">
        <v>1</v>
      </c>
      <c r="X11" s="79">
        <v>1.051483343051459</v>
      </c>
      <c r="Y11" s="79">
        <v>1.1054637209123577</v>
      </c>
      <c r="Z11" s="79">
        <v>1.156653099268391</v>
      </c>
      <c r="AA11" s="85">
        <v>1.2030432105973841</v>
      </c>
      <c r="AB11" s="85">
        <v>1.2202362196195216</v>
      </c>
    </row>
    <row r="12" spans="1:28" ht="13.5" customHeight="1" x14ac:dyDescent="0.25">
      <c r="A12" s="28" t="s">
        <v>28</v>
      </c>
      <c r="B12" s="77">
        <v>0.40139321890807694</v>
      </c>
      <c r="C12" s="77">
        <v>0.52464568224996844</v>
      </c>
      <c r="D12" s="77">
        <v>0.64622769782332756</v>
      </c>
      <c r="E12" s="77">
        <v>0.67968806868780862</v>
      </c>
      <c r="F12" s="77">
        <v>0.70734231442064632</v>
      </c>
      <c r="G12" s="77">
        <v>0.72812159261482001</v>
      </c>
      <c r="H12" s="77">
        <v>0.75009611492461159</v>
      </c>
      <c r="I12" s="77">
        <v>0.76898664201788103</v>
      </c>
      <c r="J12" s="77">
        <v>0.78703973758580636</v>
      </c>
      <c r="K12" s="77">
        <v>0.7987023272780901</v>
      </c>
      <c r="L12" s="77">
        <v>0.81544099605719822</v>
      </c>
      <c r="M12" s="77">
        <v>0.83914116914304193</v>
      </c>
      <c r="N12" s="77">
        <v>0.85656324695369346</v>
      </c>
      <c r="O12" s="77">
        <v>0.87739726824503805</v>
      </c>
      <c r="P12" s="77">
        <v>0.91367495132842858</v>
      </c>
      <c r="Q12" s="77">
        <v>0.91850849514010502</v>
      </c>
      <c r="R12" s="77">
        <v>0.9481218787211394</v>
      </c>
      <c r="S12" s="77">
        <v>0.95417699706619741</v>
      </c>
      <c r="T12" s="77">
        <v>0.97684045282545529</v>
      </c>
      <c r="U12" s="79">
        <v>0.98551646544325089</v>
      </c>
      <c r="V12" s="79">
        <v>0.99568806541163279</v>
      </c>
      <c r="W12" s="79">
        <v>1</v>
      </c>
      <c r="X12" s="79">
        <v>1.002545951789886</v>
      </c>
      <c r="Y12" s="79">
        <v>1.0144227285907728</v>
      </c>
      <c r="Z12" s="79">
        <v>1.020257052993647</v>
      </c>
      <c r="AA12" s="85">
        <v>1.0278409137718556</v>
      </c>
      <c r="AB12" s="85">
        <v>1.05159486867846</v>
      </c>
    </row>
    <row r="13" spans="1:28" ht="13.5" customHeight="1" x14ac:dyDescent="0.25">
      <c r="A13" s="28" t="s">
        <v>98</v>
      </c>
      <c r="B13" s="77" t="s">
        <v>37</v>
      </c>
      <c r="C13" s="77" t="s">
        <v>37</v>
      </c>
      <c r="D13" s="77" t="s">
        <v>37</v>
      </c>
      <c r="E13" s="77">
        <v>0.30792883982520636</v>
      </c>
      <c r="F13" s="77">
        <v>0.41475002976414538</v>
      </c>
      <c r="G13" s="77">
        <v>0.4729670487637786</v>
      </c>
      <c r="H13" s="77">
        <v>0.490518595541515</v>
      </c>
      <c r="I13" s="77">
        <v>0.52369149110097046</v>
      </c>
      <c r="J13" s="77">
        <v>0.54890059121903545</v>
      </c>
      <c r="K13" s="77">
        <v>0.57028566793526403</v>
      </c>
      <c r="L13" s="77">
        <v>0.59694561127335866</v>
      </c>
      <c r="M13" s="77">
        <v>0.63221514783577992</v>
      </c>
      <c r="N13" s="77">
        <v>0.68925954399804168</v>
      </c>
      <c r="O13" s="77">
        <v>0.7748387335401361</v>
      </c>
      <c r="P13" s="77">
        <v>0.82830932402759405</v>
      </c>
      <c r="Q13" s="77">
        <v>0.82685901817084717</v>
      </c>
      <c r="R13" s="77">
        <v>0.84209593982443265</v>
      </c>
      <c r="S13" s="77">
        <v>0.88757268235260611</v>
      </c>
      <c r="T13" s="77">
        <v>0.92328021977979824</v>
      </c>
      <c r="U13" s="79">
        <v>0.96061059436505924</v>
      </c>
      <c r="V13" s="79">
        <v>0.98893631576621654</v>
      </c>
      <c r="W13" s="79">
        <v>1</v>
      </c>
      <c r="X13" s="79">
        <v>1.0226989918658045</v>
      </c>
      <c r="Y13" s="79">
        <v>1.0545330726778899</v>
      </c>
      <c r="Z13" s="79">
        <v>1.0986151550442329</v>
      </c>
      <c r="AA13" s="85">
        <v>1.1340669654343913</v>
      </c>
      <c r="AB13" s="85">
        <v>1.1290330480893536</v>
      </c>
    </row>
    <row r="14" spans="1:28" ht="13.5" customHeight="1" x14ac:dyDescent="0.25">
      <c r="A14" s="28" t="s">
        <v>29</v>
      </c>
      <c r="B14" s="77">
        <v>0.36460897466596426</v>
      </c>
      <c r="C14" s="77">
        <v>0.49083140916522006</v>
      </c>
      <c r="D14" s="77">
        <v>0.65680813272363103</v>
      </c>
      <c r="E14" s="77">
        <v>0.71563743573358118</v>
      </c>
      <c r="F14" s="77">
        <v>0.72995388669301708</v>
      </c>
      <c r="G14" s="77">
        <v>0.75954397199198065</v>
      </c>
      <c r="H14" s="77">
        <v>0.77198402190763937</v>
      </c>
      <c r="I14" s="77">
        <v>0.79748559455212154</v>
      </c>
      <c r="J14" s="77">
        <v>0.80501596629999295</v>
      </c>
      <c r="K14" s="77">
        <v>0.80654488245892841</v>
      </c>
      <c r="L14" s="77">
        <v>0.81140561592165927</v>
      </c>
      <c r="M14" s="77">
        <v>0.81894309711233881</v>
      </c>
      <c r="N14" s="77">
        <v>0.82648329795980802</v>
      </c>
      <c r="O14" s="77">
        <v>0.84923870311691374</v>
      </c>
      <c r="P14" s="77">
        <v>0.87503209329351517</v>
      </c>
      <c r="Q14" s="77">
        <v>0.890554333285967</v>
      </c>
      <c r="R14" s="77">
        <v>0.89343020632998549</v>
      </c>
      <c r="S14" s="77">
        <v>0.91686964575133134</v>
      </c>
      <c r="T14" s="77">
        <v>0.94413709541074142</v>
      </c>
      <c r="U14" s="79">
        <v>0.96829090288703956</v>
      </c>
      <c r="V14" s="79">
        <v>0.98408976322523567</v>
      </c>
      <c r="W14" s="79">
        <v>1</v>
      </c>
      <c r="X14" s="79">
        <v>1.0008742545829346</v>
      </c>
      <c r="Y14" s="79">
        <v>1.0090740459989478</v>
      </c>
      <c r="Z14" s="79">
        <v>1.0285553325587127</v>
      </c>
      <c r="AA14" s="85">
        <v>1.0441590612777054</v>
      </c>
      <c r="AB14" s="85">
        <v>1.0614568340500095</v>
      </c>
    </row>
    <row r="15" spans="1:28" ht="13.5" customHeight="1" x14ac:dyDescent="0.25">
      <c r="A15" s="40" t="s">
        <v>30</v>
      </c>
      <c r="B15" s="77">
        <v>0.43056977683997288</v>
      </c>
      <c r="C15" s="77">
        <v>0.59752862878555735</v>
      </c>
      <c r="D15" s="77">
        <v>0.72163196177389133</v>
      </c>
      <c r="E15" s="77">
        <v>0.76317757374106754</v>
      </c>
      <c r="F15" s="77">
        <v>0.78033538068516928</v>
      </c>
      <c r="G15" s="77">
        <v>0.78935614007766342</v>
      </c>
      <c r="H15" s="77">
        <v>0.80161713225013387</v>
      </c>
      <c r="I15" s="77">
        <v>0.81771628330649582</v>
      </c>
      <c r="J15" s="77">
        <v>0.83462196017400236</v>
      </c>
      <c r="K15" s="77">
        <v>0.85014065566293484</v>
      </c>
      <c r="L15" s="77">
        <v>0.86393567930099546</v>
      </c>
      <c r="M15" s="77">
        <v>0.88066442352877716</v>
      </c>
      <c r="N15" s="77">
        <v>0.89964562508301871</v>
      </c>
      <c r="O15" s="77">
        <v>0.9226462981868665</v>
      </c>
      <c r="P15" s="77">
        <v>0.94448601747882321</v>
      </c>
      <c r="Q15" s="77">
        <v>0.94511530490150064</v>
      </c>
      <c r="R15" s="77">
        <v>0.9552251793658606</v>
      </c>
      <c r="S15" s="77">
        <v>0.9642803339717011</v>
      </c>
      <c r="T15" s="77">
        <v>0.97548358433091442</v>
      </c>
      <c r="U15" s="79">
        <v>0.98307382722863346</v>
      </c>
      <c r="V15" s="79">
        <v>0.98874561505654945</v>
      </c>
      <c r="W15" s="79">
        <v>1</v>
      </c>
      <c r="X15" s="79">
        <v>1.005225593524226</v>
      </c>
      <c r="Y15" s="79">
        <v>1.0104686217550134</v>
      </c>
      <c r="Z15" s="79">
        <v>1.0204947394670376</v>
      </c>
      <c r="AA15" s="85">
        <v>1.0335427050653829</v>
      </c>
      <c r="AB15" s="85">
        <v>1.0596360322027281</v>
      </c>
    </row>
    <row r="16" spans="1:28" ht="13.5" customHeight="1" x14ac:dyDescent="0.25">
      <c r="A16" s="28" t="s">
        <v>31</v>
      </c>
      <c r="B16" s="77">
        <v>6.4832796360893119E-2</v>
      </c>
      <c r="C16" s="77">
        <v>0.14435365045895951</v>
      </c>
      <c r="D16" s="77">
        <v>0.38201309842409847</v>
      </c>
      <c r="E16" s="77">
        <v>0.61256883087261771</v>
      </c>
      <c r="F16" s="77">
        <v>0.70255198620626469</v>
      </c>
      <c r="G16" s="77">
        <v>0.76515773503532059</v>
      </c>
      <c r="H16" s="77">
        <v>0.77734417629688768</v>
      </c>
      <c r="I16" s="77">
        <v>0.80435495908654042</v>
      </c>
      <c r="J16" s="77">
        <v>0.83129096694518578</v>
      </c>
      <c r="K16" s="77">
        <v>0.85999951124022811</v>
      </c>
      <c r="L16" s="77">
        <v>0.88633838544735666</v>
      </c>
      <c r="M16" s="77">
        <v>0.90619519721436592</v>
      </c>
      <c r="N16" s="77">
        <v>0.93786710554354735</v>
      </c>
      <c r="O16" s="77">
        <v>0.96996717123219645</v>
      </c>
      <c r="P16" s="77">
        <v>1.0121082028107031</v>
      </c>
      <c r="Q16" s="77">
        <v>1.0381170667023605</v>
      </c>
      <c r="R16" s="77">
        <v>1.0362836640296123</v>
      </c>
      <c r="S16" s="77">
        <v>1.0462218217182775</v>
      </c>
      <c r="T16" s="77">
        <v>1.043339209900326</v>
      </c>
      <c r="U16" s="79">
        <v>1.0227992715068397</v>
      </c>
      <c r="V16" s="79">
        <v>1.0028884713661721</v>
      </c>
      <c r="W16" s="79">
        <v>1</v>
      </c>
      <c r="X16" s="79">
        <v>0.99423329144474137</v>
      </c>
      <c r="Y16" s="79">
        <v>0.99808297116498923</v>
      </c>
      <c r="Z16" s="79">
        <v>0.99704929439943002</v>
      </c>
      <c r="AA16" s="85">
        <v>0.99895148527139033</v>
      </c>
      <c r="AB16" s="85">
        <v>0.98437077303059439</v>
      </c>
    </row>
    <row r="17" spans="1:28" ht="13.5" customHeight="1" x14ac:dyDescent="0.25">
      <c r="A17" s="28" t="s">
        <v>32</v>
      </c>
      <c r="B17" s="77">
        <v>0.30926115641659768</v>
      </c>
      <c r="C17" s="77">
        <v>0.44127502165410099</v>
      </c>
      <c r="D17" s="77">
        <v>0.5290459242114256</v>
      </c>
      <c r="E17" s="77">
        <v>0.59942089958668066</v>
      </c>
      <c r="F17" s="77">
        <v>0.63697457569968341</v>
      </c>
      <c r="G17" s="77">
        <v>0.70819360732523984</v>
      </c>
      <c r="H17" s="77">
        <v>0.7571408038818962</v>
      </c>
      <c r="I17" s="77">
        <v>0.80922846353232714</v>
      </c>
      <c r="J17" s="77">
        <v>0.85148796506178581</v>
      </c>
      <c r="K17" s="77">
        <v>0.88491862126913523</v>
      </c>
      <c r="L17" s="77">
        <v>0.88938572917485426</v>
      </c>
      <c r="M17" s="77">
        <v>0.91675165016383675</v>
      </c>
      <c r="N17" s="77">
        <v>0.94847979402502924</v>
      </c>
      <c r="O17" s="77">
        <v>0.96007289603890789</v>
      </c>
      <c r="P17" s="77">
        <v>0.95619663717592285</v>
      </c>
      <c r="Q17" s="77">
        <v>0.91156684068394966</v>
      </c>
      <c r="R17" s="77">
        <v>0.88454248202110675</v>
      </c>
      <c r="S17" s="77">
        <v>0.89644222753278102</v>
      </c>
      <c r="T17" s="77">
        <v>0.9170481593798111</v>
      </c>
      <c r="U17" s="79">
        <v>0.92927934930121436</v>
      </c>
      <c r="V17" s="79">
        <v>0.92933737853180454</v>
      </c>
      <c r="W17" s="79">
        <v>1</v>
      </c>
      <c r="X17" s="79">
        <v>1.0101288475994858</v>
      </c>
      <c r="Y17" s="79">
        <v>1.0267197750311017</v>
      </c>
      <c r="Z17" s="79">
        <v>1.0299233120221361</v>
      </c>
      <c r="AA17" s="85">
        <v>1.0623491631364579</v>
      </c>
      <c r="AB17" s="85">
        <v>1.0574033408305992</v>
      </c>
    </row>
    <row r="18" spans="1:28" ht="13.5" customHeight="1" x14ac:dyDescent="0.25">
      <c r="A18" s="40" t="s">
        <v>33</v>
      </c>
      <c r="B18" s="77">
        <v>2.6637062502367567E-2</v>
      </c>
      <c r="C18" s="77">
        <v>0.12161232602186543</v>
      </c>
      <c r="D18" s="77">
        <v>0.3431575710605993</v>
      </c>
      <c r="E18" s="77">
        <v>0.38202637964725306</v>
      </c>
      <c r="F18" s="77">
        <v>0.402280190778114</v>
      </c>
      <c r="G18" s="77">
        <v>0.43598545069087419</v>
      </c>
      <c r="H18" s="77">
        <v>0.45353296466610515</v>
      </c>
      <c r="I18" s="77">
        <v>0.49300733884969833</v>
      </c>
      <c r="J18" s="77">
        <v>0.52195740903480314</v>
      </c>
      <c r="K18" s="77">
        <v>0.52452472580800003</v>
      </c>
      <c r="L18" s="77">
        <v>0.53855583271029317</v>
      </c>
      <c r="M18" s="77">
        <v>0.55506720613761262</v>
      </c>
      <c r="N18" s="77">
        <v>0.60289559623964994</v>
      </c>
      <c r="O18" s="77">
        <v>0.62901994030162334</v>
      </c>
      <c r="P18" s="77">
        <v>0.70535328085402271</v>
      </c>
      <c r="Q18" s="77">
        <v>0.78156464659444513</v>
      </c>
      <c r="R18" s="77">
        <v>0.83134136132659675</v>
      </c>
      <c r="S18" s="77">
        <v>0.85708525627032972</v>
      </c>
      <c r="T18" s="77">
        <v>0.8865765345607205</v>
      </c>
      <c r="U18" s="79">
        <v>0.90541222375949026</v>
      </c>
      <c r="V18" s="79">
        <v>0.94291124674877624</v>
      </c>
      <c r="W18" s="79">
        <v>1</v>
      </c>
      <c r="X18" s="79">
        <v>1.0226086086750652</v>
      </c>
      <c r="Y18" s="79">
        <v>1.0321903783820545</v>
      </c>
      <c r="Z18" s="79">
        <v>1.0596377667485859</v>
      </c>
      <c r="AA18" s="85">
        <v>1.1076893578046447</v>
      </c>
      <c r="AB18" s="85">
        <v>1.1458622945260288</v>
      </c>
    </row>
    <row r="19" spans="1:28" ht="13.5" customHeight="1" x14ac:dyDescent="0.25">
      <c r="A19" s="40" t="s">
        <v>70</v>
      </c>
      <c r="B19" s="77">
        <v>9.8986041793969605E-4</v>
      </c>
      <c r="C19" s="77">
        <v>9.9345262004616103E-2</v>
      </c>
      <c r="D19" s="77">
        <v>0.35317855191405184</v>
      </c>
      <c r="E19" s="77">
        <v>0.53965328143267544</v>
      </c>
      <c r="F19" s="77">
        <v>0.64621076066703742</v>
      </c>
      <c r="G19" s="77">
        <v>0.73362384660337043</v>
      </c>
      <c r="H19" s="77">
        <v>0.75019040559981076</v>
      </c>
      <c r="I19" s="77">
        <v>0.76347637151889425</v>
      </c>
      <c r="J19" s="77">
        <v>0.798044272083544</v>
      </c>
      <c r="K19" s="77">
        <v>0.79541545952815307</v>
      </c>
      <c r="L19" s="77">
        <v>0.79630086085221063</v>
      </c>
      <c r="M19" s="77">
        <v>0.80553731126803096</v>
      </c>
      <c r="N19" s="77">
        <v>0.81716598074203817</v>
      </c>
      <c r="O19" s="77">
        <v>0.82528012941023587</v>
      </c>
      <c r="P19" s="77">
        <v>0.84370191135203232</v>
      </c>
      <c r="Q19" s="77">
        <v>0.87863806932155952</v>
      </c>
      <c r="R19" s="77">
        <v>0.89253313192738215</v>
      </c>
      <c r="S19" s="77">
        <v>0.9100556228242338</v>
      </c>
      <c r="T19" s="77">
        <v>0.94236532311727272</v>
      </c>
      <c r="U19" s="79">
        <v>0.96283050996395014</v>
      </c>
      <c r="V19" s="79">
        <v>0.97236106872072692</v>
      </c>
      <c r="W19" s="79">
        <v>1</v>
      </c>
      <c r="X19" s="79">
        <v>1.0103249099213965</v>
      </c>
      <c r="Y19" s="79">
        <v>1.0118778406341185</v>
      </c>
      <c r="Z19" s="79">
        <v>1.0245784099765967</v>
      </c>
      <c r="AA19" s="85">
        <v>1.0474894815387008</v>
      </c>
      <c r="AB19" s="85">
        <v>1.0563413315707912</v>
      </c>
    </row>
    <row r="20" spans="1:28" ht="13.5" customHeight="1" x14ac:dyDescent="0.25">
      <c r="A20" s="28" t="s">
        <v>34</v>
      </c>
      <c r="B20" s="77">
        <v>0.22618784207928042</v>
      </c>
      <c r="C20" s="77">
        <v>0.3700270167009822</v>
      </c>
      <c r="D20" s="77">
        <v>0.55954652168697039</v>
      </c>
      <c r="E20" s="77">
        <v>0.65911226221356933</v>
      </c>
      <c r="F20" s="77">
        <v>0.70650721556135854</v>
      </c>
      <c r="G20" s="77">
        <v>0.73459552252539695</v>
      </c>
      <c r="H20" s="77">
        <v>0.74776239772957243</v>
      </c>
      <c r="I20" s="77">
        <v>0.77044645819965907</v>
      </c>
      <c r="J20" s="77">
        <v>0.79567350924678193</v>
      </c>
      <c r="K20" s="77">
        <v>0.82071978305634663</v>
      </c>
      <c r="L20" s="77">
        <v>0.84263450877075718</v>
      </c>
      <c r="M20" s="77">
        <v>0.8595761634620166</v>
      </c>
      <c r="N20" s="77">
        <v>0.87784090122071634</v>
      </c>
      <c r="O20" s="77">
        <v>0.89960253121456946</v>
      </c>
      <c r="P20" s="77">
        <v>0.92119932016736505</v>
      </c>
      <c r="Q20" s="77">
        <v>0.93666477325195907</v>
      </c>
      <c r="R20" s="77">
        <v>0.94075200869148501</v>
      </c>
      <c r="S20" s="77">
        <v>0.95587155844692684</v>
      </c>
      <c r="T20" s="77">
        <v>0.9706617728389334</v>
      </c>
      <c r="U20" s="79">
        <v>0.98180118595278165</v>
      </c>
      <c r="V20" s="79">
        <v>0.99076739949352566</v>
      </c>
      <c r="W20" s="79">
        <v>1</v>
      </c>
      <c r="X20" s="79">
        <v>1.0113435002037254</v>
      </c>
      <c r="Y20" s="79">
        <v>1.0186893251580527</v>
      </c>
      <c r="Z20" s="79">
        <v>1.029509353454984</v>
      </c>
      <c r="AA20" s="85">
        <v>1.0377859726852301</v>
      </c>
      <c r="AB20" s="85">
        <v>1.050204856074245</v>
      </c>
    </row>
    <row r="21" spans="1:28" ht="13.5" customHeight="1" x14ac:dyDescent="0.25">
      <c r="A21" s="28" t="s">
        <v>35</v>
      </c>
      <c r="B21" s="77">
        <v>0.95100083489374354</v>
      </c>
      <c r="C21" s="77">
        <v>1.0036266621666503</v>
      </c>
      <c r="D21" s="77">
        <v>1.1048548121656112</v>
      </c>
      <c r="E21" s="77">
        <v>1.1465508533174114</v>
      </c>
      <c r="F21" s="77">
        <v>1.146498313526221</v>
      </c>
      <c r="G21" s="77">
        <v>1.1294138109780172</v>
      </c>
      <c r="H21" s="77">
        <v>1.1141594368009884</v>
      </c>
      <c r="I21" s="77">
        <v>1.1018500714678752</v>
      </c>
      <c r="J21" s="77">
        <v>1.0856984592876573</v>
      </c>
      <c r="K21" s="77">
        <v>1.0683163005417156</v>
      </c>
      <c r="L21" s="77">
        <v>1.0561082914999242</v>
      </c>
      <c r="M21" s="77">
        <v>1.0449478064685083</v>
      </c>
      <c r="N21" s="77">
        <v>1.0354533844408</v>
      </c>
      <c r="O21" s="77">
        <v>1.0264293327877529</v>
      </c>
      <c r="P21" s="77">
        <v>1.0157286089409161</v>
      </c>
      <c r="Q21" s="77">
        <v>1.0069875120891019</v>
      </c>
      <c r="R21" s="77">
        <v>0.98715896918788282</v>
      </c>
      <c r="S21" s="77">
        <v>0.97250015656805422</v>
      </c>
      <c r="T21" s="77">
        <v>0.96400281419904232</v>
      </c>
      <c r="U21" s="79">
        <v>0.96063213718129448</v>
      </c>
      <c r="V21" s="79">
        <v>0.9760671411037154</v>
      </c>
      <c r="W21" s="79">
        <v>1</v>
      </c>
      <c r="X21" s="79">
        <v>1.0065159137452764</v>
      </c>
      <c r="Y21" s="79">
        <v>1.0009147753142684</v>
      </c>
      <c r="Z21" s="79">
        <v>1.0033122122694258</v>
      </c>
      <c r="AA21" s="85">
        <v>1.0097419313982114</v>
      </c>
      <c r="AB21" s="85">
        <v>1.0191193669965102</v>
      </c>
    </row>
    <row r="22" spans="1:28" ht="13.5" customHeight="1" x14ac:dyDescent="0.25">
      <c r="A22" s="28" t="s">
        <v>68</v>
      </c>
      <c r="B22" s="77">
        <v>0.17835513478355136</v>
      </c>
      <c r="C22" s="77">
        <v>0.20837579552194713</v>
      </c>
      <c r="D22" s="77">
        <v>0.31478752957534523</v>
      </c>
      <c r="E22" s="77">
        <v>0.53782821910529577</v>
      </c>
      <c r="F22" s="77">
        <v>0.58208310027616361</v>
      </c>
      <c r="G22" s="77">
        <v>0.56955661517678913</v>
      </c>
      <c r="H22" s="77">
        <v>0.58130560598788228</v>
      </c>
      <c r="I22" s="77">
        <v>0.59320513911250727</v>
      </c>
      <c r="J22" s="77">
        <v>0.59677678737779349</v>
      </c>
      <c r="K22" s="77">
        <v>0.61231182445950072</v>
      </c>
      <c r="L22" s="77">
        <v>0.65487986870047132</v>
      </c>
      <c r="M22" s="77">
        <v>0.68044455099913181</v>
      </c>
      <c r="N22" s="77">
        <v>0.7071623883973529</v>
      </c>
      <c r="O22" s="77">
        <v>0.76196525497365064</v>
      </c>
      <c r="P22" s="77">
        <v>0.82136326739589349</v>
      </c>
      <c r="Q22" s="77">
        <v>0.81964204745357083</v>
      </c>
      <c r="R22" s="77">
        <v>0.87604510411290393</v>
      </c>
      <c r="S22" s="77">
        <v>0.94679173869536681</v>
      </c>
      <c r="T22" s="77">
        <v>0.96886370877026917</v>
      </c>
      <c r="U22" s="79">
        <v>0.98982371364175237</v>
      </c>
      <c r="V22" s="79">
        <v>1.0000293686121327</v>
      </c>
      <c r="W22" s="79">
        <v>1</v>
      </c>
      <c r="X22" s="79">
        <v>1.0140734868447421</v>
      </c>
      <c r="Y22" s="79">
        <v>1.0569960455830147</v>
      </c>
      <c r="Z22" s="79">
        <v>1.0939881656917401</v>
      </c>
      <c r="AA22" s="85">
        <v>1.1112762114924295</v>
      </c>
      <c r="AB22" s="85">
        <v>1.1187432085403048</v>
      </c>
    </row>
    <row r="23" spans="1:28" ht="13.5" customHeight="1" x14ac:dyDescent="0.25">
      <c r="A23" s="28" t="s">
        <v>59</v>
      </c>
      <c r="B23" s="77">
        <v>0.26479883311048985</v>
      </c>
      <c r="C23" s="77">
        <v>0.32085035645711263</v>
      </c>
      <c r="D23" s="77">
        <v>0.48197970955725966</v>
      </c>
      <c r="E23" s="77">
        <v>0.63892828072859575</v>
      </c>
      <c r="F23" s="77">
        <v>0.6918221027492818</v>
      </c>
      <c r="G23" s="77">
        <v>0.71389843176097434</v>
      </c>
      <c r="H23" s="77">
        <v>0.72119279611143106</v>
      </c>
      <c r="I23" s="77">
        <v>0.74627948137355193</v>
      </c>
      <c r="J23" s="77">
        <v>0.76891518019515137</v>
      </c>
      <c r="K23" s="77">
        <v>0.79544270364550074</v>
      </c>
      <c r="L23" s="77">
        <v>0.8203231991729939</v>
      </c>
      <c r="M23" s="77">
        <v>0.8288660572055242</v>
      </c>
      <c r="N23" s="77">
        <v>0.82701606453281595</v>
      </c>
      <c r="O23" s="77">
        <v>0.84702320362452421</v>
      </c>
      <c r="P23" s="77">
        <v>0.8709626399192949</v>
      </c>
      <c r="Q23" s="77">
        <v>0.90239258206203177</v>
      </c>
      <c r="R23" s="77">
        <v>0.92709555045569314</v>
      </c>
      <c r="S23" s="77">
        <v>0.93897965276328044</v>
      </c>
      <c r="T23" s="77">
        <v>0.95073387676774956</v>
      </c>
      <c r="U23" s="79">
        <v>0.96041751777210549</v>
      </c>
      <c r="V23" s="79">
        <v>0.96912751303312572</v>
      </c>
      <c r="W23" s="79">
        <v>1</v>
      </c>
      <c r="X23" s="79">
        <v>1.0198603850545349</v>
      </c>
      <c r="Y23" s="79">
        <v>1.0425296518111109</v>
      </c>
      <c r="Z23" s="79">
        <v>1.047564538163076</v>
      </c>
      <c r="AA23" s="85">
        <v>1.0379031763016855</v>
      </c>
      <c r="AB23" s="85">
        <v>1.0508960083379126</v>
      </c>
    </row>
    <row r="24" spans="1:28" s="5" customFormat="1" ht="13.5" customHeight="1" x14ac:dyDescent="0.25">
      <c r="A24" s="41" t="s">
        <v>101</v>
      </c>
      <c r="B24" s="80" t="s">
        <v>37</v>
      </c>
      <c r="C24" s="80" t="s">
        <v>37</v>
      </c>
      <c r="D24" s="81" t="s">
        <v>37</v>
      </c>
      <c r="E24" s="81">
        <v>0.36809767968822371</v>
      </c>
      <c r="F24" s="81">
        <v>0.43803529854183304</v>
      </c>
      <c r="G24" s="81">
        <v>0.46599530691749591</v>
      </c>
      <c r="H24" s="81">
        <v>0.48282792409863273</v>
      </c>
      <c r="I24" s="81">
        <v>0.49389528062115257</v>
      </c>
      <c r="J24" s="81">
        <v>0.51901285895992855</v>
      </c>
      <c r="K24" s="81">
        <v>0.54463237007315191</v>
      </c>
      <c r="L24" s="81">
        <v>0.5816785699780358</v>
      </c>
      <c r="M24" s="81">
        <v>0.64662883231536228</v>
      </c>
      <c r="N24" s="81">
        <v>0.72704746898842576</v>
      </c>
      <c r="O24" s="81">
        <v>0.87297743131008332</v>
      </c>
      <c r="P24" s="81">
        <v>0.97445893180075738</v>
      </c>
      <c r="Q24" s="81">
        <v>0.8796682726607673</v>
      </c>
      <c r="R24" s="81">
        <v>0.87599419598594097</v>
      </c>
      <c r="S24" s="81">
        <v>0.9318226816335804</v>
      </c>
      <c r="T24" s="81">
        <v>0.96535025355059068</v>
      </c>
      <c r="U24" s="82">
        <v>0.98116195070919665</v>
      </c>
      <c r="V24" s="82">
        <v>0.99996773192530475</v>
      </c>
      <c r="W24" s="82">
        <v>1</v>
      </c>
      <c r="X24" s="82">
        <v>1.0086144479435775</v>
      </c>
      <c r="Y24" s="82">
        <v>1.0385663671409158</v>
      </c>
      <c r="Z24" s="82">
        <v>1.0791216448498686</v>
      </c>
      <c r="AA24" s="86">
        <v>1.1040781108637356</v>
      </c>
      <c r="AB24" s="86">
        <v>1.1046594865190626</v>
      </c>
    </row>
    <row r="25" spans="1:28" s="3" customFormat="1" ht="13.5" customHeight="1" x14ac:dyDescent="0.3">
      <c r="A25" s="40" t="s">
        <v>110</v>
      </c>
      <c r="B25" s="81" t="s">
        <v>37</v>
      </c>
      <c r="C25" s="81" t="s">
        <v>37</v>
      </c>
      <c r="D25" s="81" t="s">
        <v>37</v>
      </c>
      <c r="E25" s="81">
        <v>0.48069573380218522</v>
      </c>
      <c r="F25" s="81">
        <v>0.63746683160082107</v>
      </c>
      <c r="G25" s="81">
        <v>0.65055034381996013</v>
      </c>
      <c r="H25" s="81">
        <v>0.65899798828066647</v>
      </c>
      <c r="I25" s="81">
        <v>0.65687728316500482</v>
      </c>
      <c r="J25" s="81">
        <v>0.65897044299696683</v>
      </c>
      <c r="K25" s="81">
        <v>0.65360977325681435</v>
      </c>
      <c r="L25" s="81">
        <v>0.6711382200489614</v>
      </c>
      <c r="M25" s="81">
        <v>0.71734681778665466</v>
      </c>
      <c r="N25" s="81">
        <v>0.76566434730805377</v>
      </c>
      <c r="O25" s="81">
        <v>0.83116374955112327</v>
      </c>
      <c r="P25" s="81">
        <v>0.91186232190417271</v>
      </c>
      <c r="Q25" s="81">
        <v>0.88180700785408661</v>
      </c>
      <c r="R25" s="81">
        <v>0.90414747239025128</v>
      </c>
      <c r="S25" s="81">
        <v>0.95251890874996226</v>
      </c>
      <c r="T25" s="81">
        <v>0.97856317322579434</v>
      </c>
      <c r="U25" s="82">
        <v>0.99110183202232427</v>
      </c>
      <c r="V25" s="82">
        <v>0.99936356140165217</v>
      </c>
      <c r="W25" s="82">
        <v>1</v>
      </c>
      <c r="X25" s="82">
        <v>1.0157625474690728</v>
      </c>
      <c r="Y25" s="82">
        <v>1.0588657205718983</v>
      </c>
      <c r="Z25" s="82">
        <v>1.0962271659533138</v>
      </c>
      <c r="AA25" s="86">
        <v>1.1272605762558336</v>
      </c>
      <c r="AB25" s="86">
        <v>1.1399972260557099</v>
      </c>
    </row>
    <row r="26" spans="1:28" ht="13.5" customHeight="1" x14ac:dyDescent="0.25">
      <c r="A26" s="28" t="s">
        <v>36</v>
      </c>
      <c r="B26" s="77">
        <v>0.38323453219005421</v>
      </c>
      <c r="C26" s="77">
        <v>0.48826423606996133</v>
      </c>
      <c r="D26" s="77">
        <v>0.54475958693904414</v>
      </c>
      <c r="E26" s="77">
        <v>0.60800819139573437</v>
      </c>
      <c r="F26" s="77">
        <v>0.62919696057888763</v>
      </c>
      <c r="G26" s="77">
        <v>0.65235668899982202</v>
      </c>
      <c r="H26" s="77">
        <v>0.66648009690061472</v>
      </c>
      <c r="I26" s="77">
        <v>0.66952592235516606</v>
      </c>
      <c r="J26" s="77">
        <v>0.68077936303324638</v>
      </c>
      <c r="K26" s="77">
        <v>0.69904342362369776</v>
      </c>
      <c r="L26" s="77">
        <v>0.71969976403110736</v>
      </c>
      <c r="M26" s="77">
        <v>0.74989622350338503</v>
      </c>
      <c r="N26" s="77">
        <v>0.80265529543687308</v>
      </c>
      <c r="O26" s="77">
        <v>0.81461595332755832</v>
      </c>
      <c r="P26" s="77">
        <v>0.84625332171880963</v>
      </c>
      <c r="Q26" s="77">
        <v>0.85808409289788912</v>
      </c>
      <c r="R26" s="77">
        <v>0.88911861312130225</v>
      </c>
      <c r="S26" s="77">
        <v>0.93156149872810545</v>
      </c>
      <c r="T26" s="77">
        <v>0.95537683865761935</v>
      </c>
      <c r="U26" s="79">
        <v>0.97157929195541015</v>
      </c>
      <c r="V26" s="79">
        <v>0.99816303037813814</v>
      </c>
      <c r="W26" s="79">
        <v>1</v>
      </c>
      <c r="X26" s="79">
        <v>1.0077069025266014</v>
      </c>
      <c r="Y26" s="79">
        <v>1.025003468075798</v>
      </c>
      <c r="Z26" s="79">
        <v>1.0507498741425705</v>
      </c>
      <c r="AA26" s="85">
        <v>1.0863922877443322</v>
      </c>
      <c r="AB26" s="85">
        <v>1.111711342639941</v>
      </c>
    </row>
    <row r="27" spans="1:28" s="5" customFormat="1" ht="13.5" customHeight="1" x14ac:dyDescent="0.25">
      <c r="A27" s="40" t="s">
        <v>38</v>
      </c>
      <c r="B27" s="81">
        <v>8.4009674772556942E-4</v>
      </c>
      <c r="C27" s="81">
        <v>6.4217878275217724E-3</v>
      </c>
      <c r="D27" s="81">
        <v>0.10651372499710485</v>
      </c>
      <c r="E27" s="81">
        <v>0.21528884528576261</v>
      </c>
      <c r="F27" s="81">
        <v>0.3235065891436949</v>
      </c>
      <c r="G27" s="81">
        <v>0.4335542093655716</v>
      </c>
      <c r="H27" s="81">
        <v>0.48190506841660169</v>
      </c>
      <c r="I27" s="81">
        <v>0.51101931548753166</v>
      </c>
      <c r="J27" s="81">
        <v>0.53914257809502264</v>
      </c>
      <c r="K27" s="81">
        <v>0.56092100299290437</v>
      </c>
      <c r="L27" s="81">
        <v>0.60557991206108497</v>
      </c>
      <c r="M27" s="81">
        <v>0.64115120017658678</v>
      </c>
      <c r="N27" s="81">
        <v>0.68211577633007159</v>
      </c>
      <c r="O27" s="81">
        <v>0.72160387669421522</v>
      </c>
      <c r="P27" s="81">
        <v>0.76614496308631308</v>
      </c>
      <c r="Q27" s="81">
        <v>0.79638978351614387</v>
      </c>
      <c r="R27" s="81">
        <v>0.83258690441419814</v>
      </c>
      <c r="S27" s="81">
        <v>0.88123390147548442</v>
      </c>
      <c r="T27" s="81">
        <v>0.91706422833109036</v>
      </c>
      <c r="U27" s="82">
        <v>0.93109284247666613</v>
      </c>
      <c r="V27" s="82">
        <v>0.97243074982796662</v>
      </c>
      <c r="W27" s="82">
        <v>1</v>
      </c>
      <c r="X27" s="82">
        <v>1.056052775128792</v>
      </c>
      <c r="Y27" s="82">
        <v>1.1269424976680462</v>
      </c>
      <c r="Z27" s="82">
        <v>1.1826282719500785</v>
      </c>
      <c r="AA27" s="86">
        <v>1.2295398908241997</v>
      </c>
      <c r="AB27" s="86">
        <v>1.2675286706773954</v>
      </c>
    </row>
    <row r="28" spans="1:28" s="5" customFormat="1" ht="13.5" customHeight="1" x14ac:dyDescent="0.25">
      <c r="A28" s="40" t="s">
        <v>39</v>
      </c>
      <c r="B28" s="81">
        <v>0.55708338633129151</v>
      </c>
      <c r="C28" s="81">
        <v>0.60980552251459086</v>
      </c>
      <c r="D28" s="81">
        <v>0.64706651588764452</v>
      </c>
      <c r="E28" s="81">
        <v>0.70190803367297649</v>
      </c>
      <c r="F28" s="81">
        <v>0.72795245428287592</v>
      </c>
      <c r="G28" s="81">
        <v>0.75263591815164932</v>
      </c>
      <c r="H28" s="81">
        <v>0.77837885007558205</v>
      </c>
      <c r="I28" s="81">
        <v>0.81095287531061777</v>
      </c>
      <c r="J28" s="81">
        <v>0.84153018891988129</v>
      </c>
      <c r="K28" s="81">
        <v>0.85979374314876056</v>
      </c>
      <c r="L28" s="81">
        <v>0.87014600906703321</v>
      </c>
      <c r="M28" s="81">
        <v>0.88745095060935497</v>
      </c>
      <c r="N28" s="81">
        <v>0.91017951321083612</v>
      </c>
      <c r="O28" s="81">
        <v>0.92904030530018356</v>
      </c>
      <c r="P28" s="81">
        <v>0.95046699932607948</v>
      </c>
      <c r="Q28" s="81">
        <v>0.95256469605803473</v>
      </c>
      <c r="R28" s="81">
        <v>0.96152274423850737</v>
      </c>
      <c r="S28" s="81">
        <v>0.96338475373572197</v>
      </c>
      <c r="T28" s="81">
        <v>0.977316352951487</v>
      </c>
      <c r="U28" s="82">
        <v>0.98982587518082932</v>
      </c>
      <c r="V28" s="82">
        <v>0.99233197296212072</v>
      </c>
      <c r="W28" s="82">
        <v>1</v>
      </c>
      <c r="X28" s="82">
        <v>1.004546672887733</v>
      </c>
      <c r="Y28" s="82">
        <v>1.0172110640501173</v>
      </c>
      <c r="Z28" s="82">
        <v>1.0420014212141215</v>
      </c>
      <c r="AA28" s="86">
        <v>1.0736025505849029</v>
      </c>
      <c r="AB28" s="86">
        <v>1.0982063141131138</v>
      </c>
    </row>
    <row r="29" spans="1:28" s="5" customFormat="1" ht="13.5" customHeight="1" x14ac:dyDescent="0.25">
      <c r="A29" s="40" t="s">
        <v>40</v>
      </c>
      <c r="B29" s="81">
        <v>0.26462663995645597</v>
      </c>
      <c r="C29" s="81">
        <v>0.39979038010514945</v>
      </c>
      <c r="D29" s="81">
        <v>0.62436345017667194</v>
      </c>
      <c r="E29" s="81">
        <v>0.66606414785068968</v>
      </c>
      <c r="F29" s="81">
        <v>0.68151555708940026</v>
      </c>
      <c r="G29" s="81">
        <v>0.69243382026543221</v>
      </c>
      <c r="H29" s="81">
        <v>0.71658011021789603</v>
      </c>
      <c r="I29" s="81">
        <v>0.74124376290088378</v>
      </c>
      <c r="J29" s="81">
        <v>0.74101182983253067</v>
      </c>
      <c r="K29" s="81">
        <v>0.75759598201990919</v>
      </c>
      <c r="L29" s="81">
        <v>0.78470961317608001</v>
      </c>
      <c r="M29" s="81">
        <v>0.80047930440562542</v>
      </c>
      <c r="N29" s="81">
        <v>0.82436770926354797</v>
      </c>
      <c r="O29" s="81">
        <v>0.86173758941831591</v>
      </c>
      <c r="P29" s="81">
        <v>0.88927988930309698</v>
      </c>
      <c r="Q29" s="81">
        <v>0.89386700086159632</v>
      </c>
      <c r="R29" s="81">
        <v>0.92705254785042934</v>
      </c>
      <c r="S29" s="81">
        <v>0.9460819298574118</v>
      </c>
      <c r="T29" s="81">
        <v>0.94140266504470904</v>
      </c>
      <c r="U29" s="82">
        <v>0.98710217483810891</v>
      </c>
      <c r="V29" s="82">
        <v>0.99253569088010563</v>
      </c>
      <c r="W29" s="82">
        <v>1</v>
      </c>
      <c r="X29" s="82">
        <v>1.024111847920272</v>
      </c>
      <c r="Y29" s="82">
        <v>1.0526218510000647</v>
      </c>
      <c r="Z29" s="82">
        <v>1.0644564126137366</v>
      </c>
      <c r="AA29" s="86">
        <v>1.0951178379170703</v>
      </c>
      <c r="AB29" s="86">
        <v>1.1187364761719654</v>
      </c>
    </row>
    <row r="30" spans="1:28" s="3" customFormat="1" ht="13.5" customHeight="1" x14ac:dyDescent="0.3">
      <c r="A30" s="42" t="s">
        <v>41</v>
      </c>
      <c r="B30" s="83">
        <v>0.28280281366757809</v>
      </c>
      <c r="C30" s="83">
        <v>0.38261493157193893</v>
      </c>
      <c r="D30" s="83">
        <v>0.52338921818641304</v>
      </c>
      <c r="E30" s="83">
        <v>0.56555630271426927</v>
      </c>
      <c r="F30" s="83">
        <v>0.58960284508767302</v>
      </c>
      <c r="G30" s="83">
        <v>0.62193414609349851</v>
      </c>
      <c r="H30" s="83">
        <v>0.64575290569520383</v>
      </c>
      <c r="I30" s="83">
        <v>0.66679706776510417</v>
      </c>
      <c r="J30" s="83">
        <v>0.67835536449596801</v>
      </c>
      <c r="K30" s="83">
        <v>0.69724794158807901</v>
      </c>
      <c r="L30" s="83">
        <v>0.71417065083210785</v>
      </c>
      <c r="M30" s="83">
        <v>0.73200012960729866</v>
      </c>
      <c r="N30" s="83">
        <v>0.75880696033230488</v>
      </c>
      <c r="O30" s="83">
        <v>0.78965247081804923</v>
      </c>
      <c r="P30" s="83">
        <v>0.82711324202587655</v>
      </c>
      <c r="Q30" s="83">
        <v>0.85073453459438853</v>
      </c>
      <c r="R30" s="83">
        <v>0.88123189183388773</v>
      </c>
      <c r="S30" s="83">
        <v>0.90763094155867163</v>
      </c>
      <c r="T30" s="83">
        <v>0.9303595087049259</v>
      </c>
      <c r="U30" s="84">
        <v>0.95515118618336303</v>
      </c>
      <c r="V30" s="84">
        <v>0.98021191732030333</v>
      </c>
      <c r="W30" s="84">
        <v>1</v>
      </c>
      <c r="X30" s="84">
        <v>1.0190978986271058</v>
      </c>
      <c r="Y30" s="84">
        <v>1.0421628013144393</v>
      </c>
      <c r="Z30" s="84">
        <v>1.0753872209075537</v>
      </c>
      <c r="AA30" s="87">
        <v>1.1017413345901585</v>
      </c>
      <c r="AB30" s="87">
        <v>1.1298735406893443</v>
      </c>
    </row>
    <row r="31" spans="1:28" ht="13.5" customHeight="1" x14ac:dyDescent="0.25">
      <c r="A31" s="28" t="s">
        <v>42</v>
      </c>
      <c r="B31" s="77" t="s">
        <v>37</v>
      </c>
      <c r="C31" s="77" t="s">
        <v>37</v>
      </c>
      <c r="D31" s="77">
        <v>0.13225646817622697</v>
      </c>
      <c r="E31" s="77">
        <v>0.42067200725624465</v>
      </c>
      <c r="F31" s="77">
        <v>0.56400537474839596</v>
      </c>
      <c r="G31" s="77">
        <v>0.66476853877660436</v>
      </c>
      <c r="H31" s="77">
        <v>0.70547512024453252</v>
      </c>
      <c r="I31" s="77">
        <v>0.72748427836874807</v>
      </c>
      <c r="J31" s="77">
        <v>0.74094474756588069</v>
      </c>
      <c r="K31" s="77">
        <v>0.74669402584490419</v>
      </c>
      <c r="L31" s="77">
        <v>0.78340633498143264</v>
      </c>
      <c r="M31" s="77">
        <v>0.80345511737957465</v>
      </c>
      <c r="N31" s="77">
        <v>0.81734222443013549</v>
      </c>
      <c r="O31" s="77">
        <v>0.84772347624962519</v>
      </c>
      <c r="P31" s="77">
        <v>0.8807368047496188</v>
      </c>
      <c r="Q31" s="77">
        <v>0.91407760457403564</v>
      </c>
      <c r="R31" s="77">
        <v>0.92916817316886935</v>
      </c>
      <c r="S31" s="77">
        <v>0.95955731347419293</v>
      </c>
      <c r="T31" s="77">
        <v>0.98221720995574868</v>
      </c>
      <c r="U31" s="79">
        <v>0.98521216124290356</v>
      </c>
      <c r="V31" s="79">
        <v>0.9903536754186556</v>
      </c>
      <c r="W31" s="79">
        <v>1</v>
      </c>
      <c r="X31" s="79">
        <v>1.0031162223353849</v>
      </c>
      <c r="Y31" s="79">
        <v>1.0217711792473902</v>
      </c>
      <c r="Z31" s="79">
        <v>1.034048887335703</v>
      </c>
      <c r="AA31" s="85">
        <v>1.067076181138727</v>
      </c>
      <c r="AB31" s="85">
        <v>1.1112014853897307</v>
      </c>
    </row>
    <row r="32" spans="1:28" ht="13.5" customHeight="1" x14ac:dyDescent="0.25">
      <c r="A32" s="40" t="s">
        <v>43</v>
      </c>
      <c r="B32" s="77">
        <v>0.10146251324720924</v>
      </c>
      <c r="C32" s="77">
        <v>0.23158490783028793</v>
      </c>
      <c r="D32" s="77">
        <v>0.46994686309448946</v>
      </c>
      <c r="E32" s="77">
        <v>0.62398220262366511</v>
      </c>
      <c r="F32" s="77">
        <v>0.6637241785096395</v>
      </c>
      <c r="G32" s="77">
        <v>0.71233855341461805</v>
      </c>
      <c r="H32" s="77">
        <v>0.73670244748250846</v>
      </c>
      <c r="I32" s="77">
        <v>0.76407818258936488</v>
      </c>
      <c r="J32" s="77">
        <v>0.79609138954688097</v>
      </c>
      <c r="K32" s="77">
        <v>0.82337466479393462</v>
      </c>
      <c r="L32" s="77">
        <v>0.8431324834117494</v>
      </c>
      <c r="M32" s="77">
        <v>0.87123327403224571</v>
      </c>
      <c r="N32" s="77">
        <v>0.89897807215023251</v>
      </c>
      <c r="O32" s="77">
        <v>0.92564486488815256</v>
      </c>
      <c r="P32" s="77">
        <v>0.94173001925437072</v>
      </c>
      <c r="Q32" s="77">
        <v>0.95207149612360042</v>
      </c>
      <c r="R32" s="77">
        <v>0.95818656628779963</v>
      </c>
      <c r="S32" s="77">
        <v>0.95564618847378013</v>
      </c>
      <c r="T32" s="77">
        <v>0.95193640709821559</v>
      </c>
      <c r="U32" s="79">
        <v>0.97334216799799722</v>
      </c>
      <c r="V32" s="79">
        <v>0.98020030510884693</v>
      </c>
      <c r="W32" s="79">
        <v>1</v>
      </c>
      <c r="X32" s="79">
        <v>1.0171666227290568</v>
      </c>
      <c r="Y32" s="79">
        <v>1.0325452743423251</v>
      </c>
      <c r="Z32" s="79">
        <v>1.0512652828599327</v>
      </c>
      <c r="AA32" s="85">
        <v>1.0695530408245495</v>
      </c>
      <c r="AB32" s="85">
        <v>1.0949365985350901</v>
      </c>
    </row>
    <row r="33" spans="1:28" ht="13.5" customHeight="1" x14ac:dyDescent="0.25">
      <c r="A33" s="28" t="s">
        <v>73</v>
      </c>
      <c r="B33" s="77" t="s">
        <v>37</v>
      </c>
      <c r="C33" s="77" t="s">
        <v>37</v>
      </c>
      <c r="D33" s="77">
        <v>5.7880678618905381E-4</v>
      </c>
      <c r="E33" s="77">
        <v>1.8401687447708603E-2</v>
      </c>
      <c r="F33" s="77">
        <v>6.2361985488627113E-2</v>
      </c>
      <c r="G33" s="77">
        <v>0.13812829527794782</v>
      </c>
      <c r="H33" s="77">
        <v>0.19777320401154702</v>
      </c>
      <c r="I33" s="77">
        <v>0.27284052428919908</v>
      </c>
      <c r="J33" s="77">
        <v>0.3348143137132073</v>
      </c>
      <c r="K33" s="77">
        <v>0.41233472753134187</v>
      </c>
      <c r="L33" s="77">
        <v>0.47606760460044062</v>
      </c>
      <c r="M33" s="77">
        <v>0.53322902004533623</v>
      </c>
      <c r="N33" s="77">
        <v>0.58978637921197163</v>
      </c>
      <c r="O33" s="77">
        <v>0.68306831132166268</v>
      </c>
      <c r="P33" s="77">
        <v>0.79246559323968668</v>
      </c>
      <c r="Q33" s="77">
        <v>0.8248520597964516</v>
      </c>
      <c r="R33" s="77">
        <v>0.85449000448358736</v>
      </c>
      <c r="S33" s="77">
        <v>0.88669923419582575</v>
      </c>
      <c r="T33" s="77">
        <v>0.92013398112801392</v>
      </c>
      <c r="U33" s="79">
        <v>0.95137698782190339</v>
      </c>
      <c r="V33" s="79">
        <v>0.96847273867871575</v>
      </c>
      <c r="W33" s="79">
        <v>0.99999999999999978</v>
      </c>
      <c r="X33" s="79">
        <v>1.024470360015862</v>
      </c>
      <c r="Y33" s="79">
        <v>1.0724071629698864</v>
      </c>
      <c r="Z33" s="79">
        <v>1.1387486206678676</v>
      </c>
      <c r="AA33" s="85">
        <v>1.2159432229422922</v>
      </c>
      <c r="AB33" s="85">
        <v>1.2615976808048499</v>
      </c>
    </row>
    <row r="34" spans="1:28" ht="13.5" customHeight="1" x14ac:dyDescent="0.25">
      <c r="A34" s="28" t="s">
        <v>67</v>
      </c>
      <c r="B34" s="77" t="s">
        <v>37</v>
      </c>
      <c r="C34" s="77" t="s">
        <v>37</v>
      </c>
      <c r="D34" s="77">
        <v>2.080907767769485E-5</v>
      </c>
      <c r="E34" s="77">
        <v>3.487905117398965E-2</v>
      </c>
      <c r="F34" s="77">
        <v>5.8527592054979073E-2</v>
      </c>
      <c r="G34" s="77">
        <v>0.11971004084833431</v>
      </c>
      <c r="H34" s="77">
        <v>0.16476995622470852</v>
      </c>
      <c r="I34" s="77">
        <v>0.19193973074690771</v>
      </c>
      <c r="J34" s="77">
        <v>0.22190905754644288</v>
      </c>
      <c r="K34" s="77">
        <v>0.25248826119280843</v>
      </c>
      <c r="L34" s="77">
        <v>0.30369812446911004</v>
      </c>
      <c r="M34" s="77">
        <v>0.36233037175799548</v>
      </c>
      <c r="N34" s="77">
        <v>0.41729606054555723</v>
      </c>
      <c r="O34" s="77">
        <v>0.4749013634751183</v>
      </c>
      <c r="P34" s="77">
        <v>0.56019229038257112</v>
      </c>
      <c r="Q34" s="77">
        <v>0.57136097184205936</v>
      </c>
      <c r="R34" s="77">
        <v>0.65242017296147259</v>
      </c>
      <c r="S34" s="77">
        <v>0.75624924053632681</v>
      </c>
      <c r="T34" s="77">
        <v>0.8236155174256079</v>
      </c>
      <c r="U34" s="79">
        <v>0.86743238774668274</v>
      </c>
      <c r="V34" s="79">
        <v>0.93240414896315726</v>
      </c>
      <c r="W34" s="79">
        <v>1</v>
      </c>
      <c r="X34" s="79">
        <v>1.0284427209765206</v>
      </c>
      <c r="Y34" s="79">
        <v>1.0834619651187924</v>
      </c>
      <c r="Z34" s="79">
        <v>1.1917862727599231</v>
      </c>
      <c r="AA34" s="85">
        <v>1.2285430334978469</v>
      </c>
      <c r="AB34" s="85">
        <v>1.2346944072846975</v>
      </c>
    </row>
    <row r="35" spans="1:28" ht="13.5" customHeight="1" x14ac:dyDescent="0.25">
      <c r="A35" s="28" t="s">
        <v>74</v>
      </c>
      <c r="B35" s="77">
        <v>0.59188190442760891</v>
      </c>
      <c r="C35" s="77">
        <v>0.63393474922043469</v>
      </c>
      <c r="D35" s="77">
        <v>0.75565445867379388</v>
      </c>
      <c r="E35" s="77">
        <v>0.845874889137327</v>
      </c>
      <c r="F35" s="77">
        <v>0.86790194737982052</v>
      </c>
      <c r="G35" s="77">
        <v>0.82572223348259122</v>
      </c>
      <c r="H35" s="77">
        <v>0.85761729479850191</v>
      </c>
      <c r="I35" s="77">
        <v>0.84204069477453636</v>
      </c>
      <c r="J35" s="77">
        <v>0.83455857540174605</v>
      </c>
      <c r="K35" s="77">
        <v>0.8196422669276141</v>
      </c>
      <c r="L35" s="77">
        <v>0.85303035421513684</v>
      </c>
      <c r="M35" s="77">
        <v>0.86930136895053933</v>
      </c>
      <c r="N35" s="77">
        <v>0.88534605374935615</v>
      </c>
      <c r="O35" s="77">
        <v>0.93772514886130887</v>
      </c>
      <c r="P35" s="77">
        <v>0.92472672550622692</v>
      </c>
      <c r="Q35" s="77">
        <v>0.95210873940910112</v>
      </c>
      <c r="R35" s="77">
        <v>0.96260678004921663</v>
      </c>
      <c r="S35" s="77">
        <v>0.97275106897501595</v>
      </c>
      <c r="T35" s="77">
        <v>0.97732519572582144</v>
      </c>
      <c r="U35" s="79">
        <v>0.97292978615886039</v>
      </c>
      <c r="V35" s="79">
        <v>0.9703064477135962</v>
      </c>
      <c r="W35" s="79">
        <v>1</v>
      </c>
      <c r="X35" s="79">
        <v>1.0069532255024494</v>
      </c>
      <c r="Y35" s="79">
        <v>1.0349500183168614</v>
      </c>
      <c r="Z35" s="79">
        <v>1.0669230358382737</v>
      </c>
      <c r="AA35" s="85">
        <v>1.0679351834026083</v>
      </c>
      <c r="AB35" s="85">
        <v>1.0367619152806695</v>
      </c>
    </row>
    <row r="36" spans="1:28" ht="13.5" customHeight="1" x14ac:dyDescent="0.25">
      <c r="A36" s="28" t="s">
        <v>75</v>
      </c>
      <c r="B36" s="77" t="s">
        <v>37</v>
      </c>
      <c r="C36" s="77" t="s">
        <v>37</v>
      </c>
      <c r="D36" s="77" t="s">
        <v>37</v>
      </c>
      <c r="E36" s="77">
        <v>0.54253650544697518</v>
      </c>
      <c r="F36" s="77">
        <v>0.59431924655359103</v>
      </c>
      <c r="G36" s="77">
        <v>0.66812501494504672</v>
      </c>
      <c r="H36" s="77">
        <v>0.73152694472287172</v>
      </c>
      <c r="I36" s="77">
        <v>0.76899201520408</v>
      </c>
      <c r="J36" s="77">
        <v>0.79927355701944691</v>
      </c>
      <c r="K36" s="77">
        <v>0.84183714142742883</v>
      </c>
      <c r="L36" s="77">
        <v>0.89014789074056178</v>
      </c>
      <c r="M36" s="77">
        <v>0.91278526944321858</v>
      </c>
      <c r="N36" s="77">
        <v>0.93924758271931463</v>
      </c>
      <c r="O36" s="77">
        <v>0.94972529946861206</v>
      </c>
      <c r="P36" s="77">
        <v>0.97686916028274329</v>
      </c>
      <c r="Q36" s="77">
        <v>0.96552554156287562</v>
      </c>
      <c r="R36" s="77">
        <v>0.97021980971335431</v>
      </c>
      <c r="S36" s="77">
        <v>0.9864668079406248</v>
      </c>
      <c r="T36" s="77">
        <v>0.99894145228900932</v>
      </c>
      <c r="U36" s="79">
        <v>1.0041013332448576</v>
      </c>
      <c r="V36" s="79">
        <v>1.0021882240326394</v>
      </c>
      <c r="W36" s="79">
        <v>1</v>
      </c>
      <c r="X36" s="79">
        <v>0.99487791576231732</v>
      </c>
      <c r="Y36" s="79">
        <v>1.0069641233588522</v>
      </c>
      <c r="Z36" s="79">
        <v>1.0274789636694759</v>
      </c>
      <c r="AA36" s="85">
        <v>1.0532721289815388</v>
      </c>
      <c r="AB36" s="85">
        <v>1.0782297429452199</v>
      </c>
    </row>
    <row r="37" spans="1:28" ht="13.5" customHeight="1" x14ac:dyDescent="0.25">
      <c r="A37" s="28" t="s">
        <v>76</v>
      </c>
      <c r="B37" s="77" t="s">
        <v>37</v>
      </c>
      <c r="C37" s="77" t="s">
        <v>37</v>
      </c>
      <c r="D37" s="77">
        <v>6.8296299366535293E-2</v>
      </c>
      <c r="E37" s="77">
        <v>0.44354204644825679</v>
      </c>
      <c r="F37" s="77">
        <v>0.5360153784280417</v>
      </c>
      <c r="G37" s="77">
        <v>0.61344066124383301</v>
      </c>
      <c r="H37" s="77">
        <v>0.64758030916637677</v>
      </c>
      <c r="I37" s="77">
        <v>0.70375930036568646</v>
      </c>
      <c r="J37" s="77">
        <v>0.7571161185200922</v>
      </c>
      <c r="K37" s="77">
        <v>0.79982087812373281</v>
      </c>
      <c r="L37" s="77">
        <v>0.82670240782107762</v>
      </c>
      <c r="M37" s="77">
        <v>0.83927306565189586</v>
      </c>
      <c r="N37" s="77">
        <v>0.85791406948609272</v>
      </c>
      <c r="O37" s="77">
        <v>0.89375329134289827</v>
      </c>
      <c r="P37" s="77">
        <v>0.93366488643484058</v>
      </c>
      <c r="Q37" s="77">
        <v>0.96540653338066296</v>
      </c>
      <c r="R37" s="77">
        <v>0.9554694404703612</v>
      </c>
      <c r="S37" s="77">
        <v>0.96540645348958232</v>
      </c>
      <c r="T37" s="77">
        <v>0.97003116622491159</v>
      </c>
      <c r="U37" s="79">
        <v>0.98555512039787518</v>
      </c>
      <c r="V37" s="79">
        <v>0.99004957930080073</v>
      </c>
      <c r="W37" s="79">
        <v>1.0000000000000002</v>
      </c>
      <c r="X37" s="79">
        <v>1.0087411444507266</v>
      </c>
      <c r="Y37" s="79">
        <v>1.0236703912621461</v>
      </c>
      <c r="Z37" s="79">
        <v>1.0457360671042784</v>
      </c>
      <c r="AA37" s="85">
        <v>1.0693704881468356</v>
      </c>
      <c r="AB37" s="85">
        <v>1.0829803521175811</v>
      </c>
    </row>
    <row r="38" spans="1:28" ht="13.5" customHeight="1" x14ac:dyDescent="0.25">
      <c r="A38" s="28" t="s">
        <v>44</v>
      </c>
      <c r="B38" s="77">
        <v>0.22643834005278296</v>
      </c>
      <c r="C38" s="77">
        <v>0.3464454119743402</v>
      </c>
      <c r="D38" s="77">
        <v>0.52892403959319112</v>
      </c>
      <c r="E38" s="77">
        <v>0.64315626758567146</v>
      </c>
      <c r="F38" s="77">
        <v>0.68108671044882618</v>
      </c>
      <c r="G38" s="77">
        <v>0.7163197233431613</v>
      </c>
      <c r="H38" s="77">
        <v>0.74017105539763639</v>
      </c>
      <c r="I38" s="77">
        <v>0.77057940234979594</v>
      </c>
      <c r="J38" s="77">
        <v>0.80205448669933876</v>
      </c>
      <c r="K38" s="77">
        <v>0.83360366248375173</v>
      </c>
      <c r="L38" s="77">
        <v>0.86596551401012234</v>
      </c>
      <c r="M38" s="77">
        <v>0.90147913981254124</v>
      </c>
      <c r="N38" s="77">
        <v>0.93735427126997484</v>
      </c>
      <c r="O38" s="77">
        <v>0.9693784846338126</v>
      </c>
      <c r="P38" s="77">
        <v>0.9912306797563244</v>
      </c>
      <c r="Q38" s="77">
        <v>0.99265711317792904</v>
      </c>
      <c r="R38" s="77">
        <v>0.99417973677210791</v>
      </c>
      <c r="S38" s="77">
        <v>0.99398337883876131</v>
      </c>
      <c r="T38" s="77">
        <v>0.99284469394239938</v>
      </c>
      <c r="U38" s="79">
        <v>0.99680057990099868</v>
      </c>
      <c r="V38" s="79">
        <v>0.99457404154409035</v>
      </c>
      <c r="W38" s="79">
        <v>1</v>
      </c>
      <c r="X38" s="79">
        <v>1.0032289879352041</v>
      </c>
      <c r="Y38" s="79">
        <v>1.0162664987273347</v>
      </c>
      <c r="Z38" s="79">
        <v>1.0283411838244587</v>
      </c>
      <c r="AA38" s="85">
        <v>1.0426195400074882</v>
      </c>
      <c r="AB38" s="85">
        <v>1.05374810706408</v>
      </c>
    </row>
    <row r="39" spans="1:28" ht="13.5" customHeight="1" x14ac:dyDescent="0.25">
      <c r="A39" s="28" t="s">
        <v>45</v>
      </c>
      <c r="B39" s="77">
        <v>0.31558828968205177</v>
      </c>
      <c r="C39" s="77">
        <v>0.39492280038316041</v>
      </c>
      <c r="D39" s="77">
        <v>0.57141781909930767</v>
      </c>
      <c r="E39" s="77">
        <v>0.6842990603471979</v>
      </c>
      <c r="F39" s="77">
        <v>0.71200330792318212</v>
      </c>
      <c r="G39" s="77">
        <v>0.72610168103536954</v>
      </c>
      <c r="H39" s="77">
        <v>0.7393876066907733</v>
      </c>
      <c r="I39" s="77">
        <v>0.74763200134314833</v>
      </c>
      <c r="J39" s="77">
        <v>0.76337533487103426</v>
      </c>
      <c r="K39" s="77">
        <v>0.78145559473388615</v>
      </c>
      <c r="L39" s="77">
        <v>0.80125249800052789</v>
      </c>
      <c r="M39" s="77">
        <v>0.82289588465552777</v>
      </c>
      <c r="N39" s="77">
        <v>0.84599423605828017</v>
      </c>
      <c r="O39" s="77">
        <v>0.86883707964994583</v>
      </c>
      <c r="P39" s="77">
        <v>0.89559586047058759</v>
      </c>
      <c r="Q39" s="77">
        <v>0.91007424148125071</v>
      </c>
      <c r="R39" s="77">
        <v>0.92469702056956593</v>
      </c>
      <c r="S39" s="77">
        <v>0.94381375330433726</v>
      </c>
      <c r="T39" s="77">
        <v>0.95944175698606238</v>
      </c>
      <c r="U39" s="79">
        <v>0.97652484625496994</v>
      </c>
      <c r="V39" s="79">
        <v>0.99343167515251618</v>
      </c>
      <c r="W39" s="79">
        <v>1</v>
      </c>
      <c r="X39" s="79">
        <v>1.0215124058884688</v>
      </c>
      <c r="Y39" s="79">
        <v>1.0413095979743154</v>
      </c>
      <c r="Z39" s="79">
        <v>1.0647350207669037</v>
      </c>
      <c r="AA39" s="85">
        <v>1.0876048694433045</v>
      </c>
      <c r="AB39" s="85">
        <v>1.1481528754729857</v>
      </c>
    </row>
    <row r="40" spans="1:28" ht="13.5" customHeight="1" x14ac:dyDescent="0.25">
      <c r="A40" s="28" t="s">
        <v>46</v>
      </c>
      <c r="B40" s="77">
        <v>0.59629518956445571</v>
      </c>
      <c r="C40" s="77">
        <v>0.69533600746520197</v>
      </c>
      <c r="D40" s="77">
        <v>0.85850674539587557</v>
      </c>
      <c r="E40" s="77">
        <v>0.91442720185007575</v>
      </c>
      <c r="F40" s="77">
        <v>0.91260668623319541</v>
      </c>
      <c r="G40" s="77">
        <v>0.91117069032945375</v>
      </c>
      <c r="H40" s="77">
        <v>0.92353388851564688</v>
      </c>
      <c r="I40" s="77">
        <v>0.93253852133294479</v>
      </c>
      <c r="J40" s="77">
        <v>0.93012040074986402</v>
      </c>
      <c r="K40" s="77">
        <v>0.94113804034831461</v>
      </c>
      <c r="L40" s="77">
        <v>0.944031015267773</v>
      </c>
      <c r="M40" s="77">
        <v>0.95285213017465731</v>
      </c>
      <c r="N40" s="77">
        <v>0.9734090945729259</v>
      </c>
      <c r="O40" s="77">
        <v>0.99657165666100744</v>
      </c>
      <c r="P40" s="77">
        <v>1.0111893697687921</v>
      </c>
      <c r="Q40" s="77">
        <v>1.0154133765725677</v>
      </c>
      <c r="R40" s="77">
        <v>1.0188102288204286</v>
      </c>
      <c r="S40" s="77">
        <v>1.0184754179214417</v>
      </c>
      <c r="T40" s="77">
        <v>1.0184370717061291</v>
      </c>
      <c r="U40" s="79">
        <v>1.0181996904446646</v>
      </c>
      <c r="V40" s="79">
        <v>1.0121886864635607</v>
      </c>
      <c r="W40" s="79">
        <v>1</v>
      </c>
      <c r="X40" s="79">
        <v>0.9940328011418349</v>
      </c>
      <c r="Y40" s="79">
        <v>0.99030700276770323</v>
      </c>
      <c r="Z40" s="79">
        <v>0.9972580867065477</v>
      </c>
      <c r="AA40" s="85">
        <v>0.99660196912570864</v>
      </c>
      <c r="AB40" s="85">
        <v>0.99119258052845138</v>
      </c>
    </row>
    <row r="41" spans="1:28" ht="13.5" customHeight="1" x14ac:dyDescent="0.25">
      <c r="A41" s="28" t="s">
        <v>47</v>
      </c>
      <c r="B41" s="77">
        <v>0.32543331441396939</v>
      </c>
      <c r="C41" s="77">
        <v>0.44294992227703217</v>
      </c>
      <c r="D41" s="77">
        <v>0.67220259959473827</v>
      </c>
      <c r="E41" s="77">
        <v>0.73914954732845284</v>
      </c>
      <c r="F41" s="77">
        <v>0.75799763855705393</v>
      </c>
      <c r="G41" s="77">
        <v>0.77102097475423115</v>
      </c>
      <c r="H41" s="77">
        <v>0.78263078100549399</v>
      </c>
      <c r="I41" s="77">
        <v>0.80206759619117918</v>
      </c>
      <c r="J41" s="77">
        <v>0.814480710305861</v>
      </c>
      <c r="K41" s="77">
        <v>0.82832883253029688</v>
      </c>
      <c r="L41" s="77">
        <v>0.83108734892792679</v>
      </c>
      <c r="M41" s="77">
        <v>0.83679179162747142</v>
      </c>
      <c r="N41" s="77">
        <v>0.85149768513656643</v>
      </c>
      <c r="O41" s="77">
        <v>0.87556010058604872</v>
      </c>
      <c r="P41" s="77">
        <v>0.90388652985756635</v>
      </c>
      <c r="Q41" s="77">
        <v>0.92520835531320245</v>
      </c>
      <c r="R41" s="77">
        <v>0.93397530973902343</v>
      </c>
      <c r="S41" s="77">
        <v>0.94414031781970964</v>
      </c>
      <c r="T41" s="77">
        <v>0.95359514689053093</v>
      </c>
      <c r="U41" s="79">
        <v>0.96243874719621214</v>
      </c>
      <c r="V41" s="79">
        <v>0.97922879230337401</v>
      </c>
      <c r="W41" s="79">
        <v>1</v>
      </c>
      <c r="X41" s="79">
        <v>1.0152560991398094</v>
      </c>
      <c r="Y41" s="79">
        <v>1.0369333582640676</v>
      </c>
      <c r="Z41" s="79">
        <v>1.0617878247835655</v>
      </c>
      <c r="AA41" s="85">
        <v>1.0888302385580644</v>
      </c>
      <c r="AB41" s="85">
        <v>1.1038669129565901</v>
      </c>
    </row>
    <row r="42" spans="1:28" ht="13.5" customHeight="1" x14ac:dyDescent="0.25">
      <c r="A42" s="28" t="s">
        <v>69</v>
      </c>
      <c r="B42" s="77">
        <v>3.8333447489401831E-2</v>
      </c>
      <c r="C42" s="77">
        <v>6.6300690914473548E-2</v>
      </c>
      <c r="D42" s="77">
        <v>0.16029683758716429</v>
      </c>
      <c r="E42" s="77">
        <v>0.25042387507794711</v>
      </c>
      <c r="F42" s="77">
        <v>0.29165313765778472</v>
      </c>
      <c r="G42" s="77">
        <v>0.33653762366456585</v>
      </c>
      <c r="H42" s="77">
        <v>0.36630023628685626</v>
      </c>
      <c r="I42" s="77">
        <v>0.39415627687181326</v>
      </c>
      <c r="J42" s="77">
        <v>0.44240305371189714</v>
      </c>
      <c r="K42" s="77">
        <v>0.46803399362009479</v>
      </c>
      <c r="L42" s="77">
        <v>0.4985827481800667</v>
      </c>
      <c r="M42" s="77">
        <v>0.52575073259049454</v>
      </c>
      <c r="N42" s="77">
        <v>0.55863838238276597</v>
      </c>
      <c r="O42" s="77">
        <v>0.60807458423663896</v>
      </c>
      <c r="P42" s="77">
        <v>0.66177671405772831</v>
      </c>
      <c r="Q42" s="77">
        <v>0.71143996850098035</v>
      </c>
      <c r="R42" s="77">
        <v>0.75662346691761229</v>
      </c>
      <c r="S42" s="77">
        <v>0.80604786938613826</v>
      </c>
      <c r="T42" s="77">
        <v>0.8486295460527763</v>
      </c>
      <c r="U42" s="79">
        <v>0.90086500681263648</v>
      </c>
      <c r="V42" s="79">
        <v>0.95083587956516091</v>
      </c>
      <c r="W42" s="79">
        <v>0.99999999999999989</v>
      </c>
      <c r="X42" s="79">
        <v>1.0720634596289593</v>
      </c>
      <c r="Y42" s="79">
        <v>1.1285337285004333</v>
      </c>
      <c r="Z42" s="79">
        <v>1.1727333312219179</v>
      </c>
      <c r="AA42" s="85">
        <v>1.2198914400085819</v>
      </c>
      <c r="AB42" s="85">
        <v>1.2843772871458008</v>
      </c>
    </row>
    <row r="43" spans="1:28" ht="13.5" customHeight="1" x14ac:dyDescent="0.25">
      <c r="A43" s="28" t="s">
        <v>77</v>
      </c>
      <c r="B43" s="77">
        <v>0.72354766558526606</v>
      </c>
      <c r="C43" s="77">
        <v>0.77128377697624273</v>
      </c>
      <c r="D43" s="77">
        <v>0.90395349305821426</v>
      </c>
      <c r="E43" s="77">
        <v>1.0052189332419852</v>
      </c>
      <c r="F43" s="77">
        <v>1.051433695367441</v>
      </c>
      <c r="G43" s="77">
        <v>1.0647530578112721</v>
      </c>
      <c r="H43" s="77">
        <v>1.0550506780583151</v>
      </c>
      <c r="I43" s="77">
        <v>1.0483809216757007</v>
      </c>
      <c r="J43" s="77">
        <v>1.0441392790215005</v>
      </c>
      <c r="K43" s="77">
        <v>1.029439619561932</v>
      </c>
      <c r="L43" s="77">
        <v>1.0217522719487375</v>
      </c>
      <c r="M43" s="77">
        <v>1.0063876518830475</v>
      </c>
      <c r="N43" s="77">
        <v>0.99384407681302511</v>
      </c>
      <c r="O43" s="77">
        <v>0.98866544421383518</v>
      </c>
      <c r="P43" s="77">
        <v>0.96256070284321027</v>
      </c>
      <c r="Q43" s="77">
        <v>0.96374957180567034</v>
      </c>
      <c r="R43" s="77">
        <v>0.95138734962822658</v>
      </c>
      <c r="S43" s="77">
        <v>0.93084409696334658</v>
      </c>
      <c r="T43" s="77">
        <v>0.93715114756080364</v>
      </c>
      <c r="U43" s="79">
        <v>0.95137727446752773</v>
      </c>
      <c r="V43" s="79">
        <v>0.96724565256815842</v>
      </c>
      <c r="W43" s="79">
        <v>1</v>
      </c>
      <c r="X43" s="79">
        <v>1.0075160698813146</v>
      </c>
      <c r="Y43" s="79">
        <v>0.99900255909081748</v>
      </c>
      <c r="Z43" s="79">
        <v>0.99308843976061412</v>
      </c>
      <c r="AA43" s="85">
        <v>0.99375340036673576</v>
      </c>
      <c r="AB43" s="85">
        <v>1.0066596812219155</v>
      </c>
    </row>
    <row r="44" spans="1:28" ht="13.5" customHeight="1" x14ac:dyDescent="0.25">
      <c r="A44" s="75" t="s">
        <v>54</v>
      </c>
      <c r="B44" s="77" t="s">
        <v>37</v>
      </c>
      <c r="C44" s="77" t="s">
        <v>37</v>
      </c>
      <c r="D44" s="77">
        <v>0.33696516176385294</v>
      </c>
      <c r="E44" s="77">
        <v>0.56009066396265372</v>
      </c>
      <c r="F44" s="77">
        <v>0.66673116279069766</v>
      </c>
      <c r="G44" s="77">
        <v>0.75439363103477608</v>
      </c>
      <c r="H44" s="77">
        <v>0.76829057055247119</v>
      </c>
      <c r="I44" s="77">
        <v>0.80585448584996155</v>
      </c>
      <c r="J44" s="77">
        <v>0.82780877766187211</v>
      </c>
      <c r="K44" s="77">
        <v>0.83851004907601956</v>
      </c>
      <c r="L44" s="77">
        <v>0.8724617009677752</v>
      </c>
      <c r="M44" s="77">
        <v>0.8732900533579635</v>
      </c>
      <c r="N44" s="77">
        <v>0.87900229006360342</v>
      </c>
      <c r="O44" s="77">
        <v>0.91012232722385</v>
      </c>
      <c r="P44" s="77">
        <v>0.92841197474760584</v>
      </c>
      <c r="Q44" s="77">
        <v>0.95243761183432007</v>
      </c>
      <c r="R44" s="77">
        <v>0.93886238528658572</v>
      </c>
      <c r="S44" s="77">
        <v>0.9386692429109188</v>
      </c>
      <c r="T44" s="77">
        <v>0.95228859273916144</v>
      </c>
      <c r="U44" s="79">
        <v>0.96528452028203526</v>
      </c>
      <c r="V44" s="79">
        <v>0.99017473218728758</v>
      </c>
      <c r="W44" s="79">
        <v>1</v>
      </c>
      <c r="X44" s="79">
        <v>1.0114145060120348</v>
      </c>
      <c r="Y44" s="79">
        <v>1.0246331304146294</v>
      </c>
      <c r="Z44" s="79">
        <v>1.0509466779577579</v>
      </c>
      <c r="AA44" s="85">
        <v>1.0915773096121304</v>
      </c>
      <c r="AB44" s="85">
        <v>1.1369686527072698</v>
      </c>
    </row>
    <row r="45" spans="1:28" ht="13.5" customHeight="1" x14ac:dyDescent="0.25">
      <c r="A45" s="76" t="s">
        <v>48</v>
      </c>
      <c r="B45" s="79">
        <v>2.2022727911415378E-5</v>
      </c>
      <c r="C45" s="79">
        <v>8.0893890268593166E-5</v>
      </c>
      <c r="D45" s="79">
        <v>1.0981013821870042E-3</v>
      </c>
      <c r="E45" s="79">
        <v>1.1657127159407315E-2</v>
      </c>
      <c r="F45" s="79">
        <v>3.7635307129580804E-2</v>
      </c>
      <c r="G45" s="79">
        <v>0.10200590692908354</v>
      </c>
      <c r="H45" s="79">
        <v>0.15235681429970205</v>
      </c>
      <c r="I45" s="79">
        <v>0.23307508923029091</v>
      </c>
      <c r="J45" s="79">
        <v>0.320652637376662</v>
      </c>
      <c r="K45" s="79">
        <v>0.39533033077077956</v>
      </c>
      <c r="L45" s="79">
        <v>0.44446005172262515</v>
      </c>
      <c r="M45" s="79">
        <v>0.47595189563465096</v>
      </c>
      <c r="N45" s="79">
        <v>0.5205781278021212</v>
      </c>
      <c r="O45" s="79">
        <v>0.55285271269787961</v>
      </c>
      <c r="P45" s="79">
        <v>0.61945019976288318</v>
      </c>
      <c r="Q45" s="79">
        <v>0.6531882394991767</v>
      </c>
      <c r="R45" s="79">
        <v>0.69897205522448302</v>
      </c>
      <c r="S45" s="79">
        <v>0.756293685041318</v>
      </c>
      <c r="T45" s="79">
        <v>0.81243089481915709</v>
      </c>
      <c r="U45" s="79">
        <v>0.86345244591579551</v>
      </c>
      <c r="V45" s="79">
        <v>0.92725742513316012</v>
      </c>
      <c r="W45" s="79">
        <v>1</v>
      </c>
      <c r="X45" s="79">
        <v>1.0813047808092338</v>
      </c>
      <c r="Y45" s="79">
        <v>1.2000582308966805</v>
      </c>
      <c r="Z45" s="79">
        <v>1.3978912447579839</v>
      </c>
      <c r="AA45" s="85">
        <v>1.5922849010306035</v>
      </c>
      <c r="AB45" s="85">
        <v>1.8283804210506878</v>
      </c>
    </row>
    <row r="46" spans="1:28" ht="13.5" customHeight="1" x14ac:dyDescent="0.25">
      <c r="A46" s="76" t="s">
        <v>49</v>
      </c>
      <c r="B46" s="79">
        <v>0.54865535449235714</v>
      </c>
      <c r="C46" s="79">
        <v>0.61441833337166407</v>
      </c>
      <c r="D46" s="79">
        <v>0.71471220700957172</v>
      </c>
      <c r="E46" s="79">
        <v>0.81371605880609787</v>
      </c>
      <c r="F46" s="79">
        <v>0.82085022436942523</v>
      </c>
      <c r="G46" s="79">
        <v>0.82933751123225641</v>
      </c>
      <c r="H46" s="79">
        <v>0.8252788246352285</v>
      </c>
      <c r="I46" s="79">
        <v>0.83604867129067528</v>
      </c>
      <c r="J46" s="79">
        <v>0.84757047393175566</v>
      </c>
      <c r="K46" s="79">
        <v>0.8587690286844939</v>
      </c>
      <c r="L46" s="79">
        <v>0.86834942047236574</v>
      </c>
      <c r="M46" s="79">
        <v>0.87186803599021079</v>
      </c>
      <c r="N46" s="79">
        <v>0.87533180339274341</v>
      </c>
      <c r="O46" s="79">
        <v>0.89082756778003691</v>
      </c>
      <c r="P46" s="79">
        <v>0.89892813386410952</v>
      </c>
      <c r="Q46" s="79">
        <v>0.91548541599125322</v>
      </c>
      <c r="R46" s="79">
        <v>0.92139282156879843</v>
      </c>
      <c r="S46" s="79">
        <v>0.93124696802629314</v>
      </c>
      <c r="T46" s="79">
        <v>0.94518297495514214</v>
      </c>
      <c r="U46" s="79">
        <v>0.9637028115557762</v>
      </c>
      <c r="V46" s="79">
        <v>0.98180057072568272</v>
      </c>
      <c r="W46" s="79">
        <v>1</v>
      </c>
      <c r="X46" s="79">
        <v>1.0132775222269546</v>
      </c>
      <c r="Y46" s="79">
        <v>1.0269992043879828</v>
      </c>
      <c r="Z46" s="79">
        <v>1.0441765893842239</v>
      </c>
      <c r="AA46" s="85">
        <v>1.0670697741457822</v>
      </c>
      <c r="AB46" s="85">
        <v>1.0837980511074821</v>
      </c>
    </row>
    <row r="47" spans="1:28" ht="13.5" customHeight="1" x14ac:dyDescent="0.25">
      <c r="A47" s="2" t="s">
        <v>50</v>
      </c>
      <c r="B47" s="79" t="s">
        <v>37</v>
      </c>
      <c r="C47" s="79" t="s">
        <v>37</v>
      </c>
      <c r="D47" s="79">
        <v>0.11810291134327219</v>
      </c>
      <c r="E47" s="79">
        <v>0.26355894252248835</v>
      </c>
      <c r="F47" s="79">
        <v>0.38646786778492315</v>
      </c>
      <c r="G47" s="79">
        <v>0.47537651304954942</v>
      </c>
      <c r="H47" s="79">
        <v>0.52093414810494132</v>
      </c>
      <c r="I47" s="79">
        <v>0.57847944659937878</v>
      </c>
      <c r="J47" s="79">
        <v>0.62528716313879051</v>
      </c>
      <c r="K47" s="79">
        <v>0.65932767141215676</v>
      </c>
      <c r="L47" s="79">
        <v>0.69288643253440374</v>
      </c>
      <c r="M47" s="79">
        <v>0.71108582415764121</v>
      </c>
      <c r="N47" s="79">
        <v>0.73710438607789541</v>
      </c>
      <c r="O47" s="79">
        <v>0.77720801351314328</v>
      </c>
      <c r="P47" s="79">
        <v>0.81443259822029546</v>
      </c>
      <c r="Q47" s="79">
        <v>0.84856809171422798</v>
      </c>
      <c r="R47" s="79">
        <v>0.87001121383971203</v>
      </c>
      <c r="S47" s="79">
        <v>0.88677687737501731</v>
      </c>
      <c r="T47" s="79">
        <v>0.91240618339729085</v>
      </c>
      <c r="U47" s="79">
        <v>0.93818819155207789</v>
      </c>
      <c r="V47" s="79">
        <v>0.97296383492701277</v>
      </c>
      <c r="W47" s="79">
        <v>1</v>
      </c>
      <c r="X47" s="79">
        <v>1.0135206222675821</v>
      </c>
      <c r="Y47" s="79">
        <v>1.0539421296398277</v>
      </c>
      <c r="Z47" s="79">
        <v>1.1048764388636447</v>
      </c>
      <c r="AA47" s="85">
        <v>1.157525806320951</v>
      </c>
      <c r="AB47" s="85">
        <v>1.2235186945803107</v>
      </c>
    </row>
    <row r="48" spans="1:28" ht="13.5" customHeight="1" x14ac:dyDescent="0.25">
      <c r="A48" s="2" t="s">
        <v>51</v>
      </c>
      <c r="B48" s="79">
        <v>0.44227663232721148</v>
      </c>
      <c r="C48" s="79">
        <v>0.52158948353622214</v>
      </c>
      <c r="D48" s="79">
        <v>0.62915200344077271</v>
      </c>
      <c r="E48" s="79">
        <v>0.686909914746755</v>
      </c>
      <c r="F48" s="79">
        <v>0.71154914191983265</v>
      </c>
      <c r="G48" s="79">
        <v>0.72994689111671462</v>
      </c>
      <c r="H48" s="79">
        <v>0.74626487201710412</v>
      </c>
      <c r="I48" s="79">
        <v>0.76263356389391435</v>
      </c>
      <c r="J48" s="79">
        <v>0.77469650082700425</v>
      </c>
      <c r="K48" s="79">
        <v>0.78908357456128098</v>
      </c>
      <c r="L48" s="79">
        <v>0.8103272847544023</v>
      </c>
      <c r="M48" s="79">
        <v>0.83556824714819367</v>
      </c>
      <c r="N48" s="79">
        <v>0.86085431509832688</v>
      </c>
      <c r="O48" s="79">
        <v>0.88397949964577449</v>
      </c>
      <c r="P48" s="79">
        <v>0.90117403746188141</v>
      </c>
      <c r="Q48" s="79">
        <v>0.90804401666588386</v>
      </c>
      <c r="R48" s="79">
        <v>0.91862502514592048</v>
      </c>
      <c r="S48" s="79">
        <v>0.93781431752791411</v>
      </c>
      <c r="T48" s="79">
        <v>0.95580010440665508</v>
      </c>
      <c r="U48" s="79">
        <v>0.97257371679591698</v>
      </c>
      <c r="V48" s="79">
        <v>0.99056985481953042</v>
      </c>
      <c r="W48" s="79">
        <v>1</v>
      </c>
      <c r="X48" s="79">
        <v>1.0104924027906124</v>
      </c>
      <c r="Y48" s="79">
        <v>1.0294904226147925</v>
      </c>
      <c r="Z48" s="79">
        <v>1.054208288548224</v>
      </c>
      <c r="AA48" s="85">
        <v>1.0730275681903145</v>
      </c>
      <c r="AB48" s="85">
        <v>1.0860249573116598</v>
      </c>
    </row>
    <row r="49" spans="1:28" ht="13.5" customHeight="1" x14ac:dyDescent="0.25">
      <c r="A49" s="2" t="s">
        <v>52</v>
      </c>
      <c r="B49" s="79">
        <v>0.47413607944630093</v>
      </c>
      <c r="C49" s="79">
        <v>0.55853212535752383</v>
      </c>
      <c r="D49" s="79">
        <v>0.65731875007506757</v>
      </c>
      <c r="E49" s="79">
        <v>0.72958701389542402</v>
      </c>
      <c r="F49" s="79">
        <v>0.74611723928205276</v>
      </c>
      <c r="G49" s="79">
        <v>0.75133549181190373</v>
      </c>
      <c r="H49" s="79">
        <v>0.76158401532135056</v>
      </c>
      <c r="I49" s="79">
        <v>0.77641285876536792</v>
      </c>
      <c r="J49" s="79">
        <v>0.78530741083079991</v>
      </c>
      <c r="K49" s="79">
        <v>0.79557571813105576</v>
      </c>
      <c r="L49" s="79">
        <v>0.80941649886224987</v>
      </c>
      <c r="M49" s="79">
        <v>0.82995782348057634</v>
      </c>
      <c r="N49" s="79">
        <v>0.8456619623041598</v>
      </c>
      <c r="O49" s="79">
        <v>0.86444560172790508</v>
      </c>
      <c r="P49" s="79">
        <v>0.88135694364104622</v>
      </c>
      <c r="Q49" s="79">
        <v>0.89800810465632719</v>
      </c>
      <c r="R49" s="79">
        <v>0.90584820897478924</v>
      </c>
      <c r="S49" s="79">
        <v>0.92245612283826572</v>
      </c>
      <c r="T49" s="79">
        <v>0.94140554569286039</v>
      </c>
      <c r="U49" s="79">
        <v>0.9566929180371252</v>
      </c>
      <c r="V49" s="79">
        <v>0.97750775508903465</v>
      </c>
      <c r="W49" s="79">
        <v>1</v>
      </c>
      <c r="X49" s="79">
        <v>1.0184829469843848</v>
      </c>
      <c r="Y49" s="79">
        <v>1.0272501552245508</v>
      </c>
      <c r="Z49" s="79">
        <v>1.0448499987663369</v>
      </c>
      <c r="AA49" s="85">
        <v>1.0628852262813751</v>
      </c>
      <c r="AB49" s="85">
        <v>1.0760220188878202</v>
      </c>
    </row>
    <row r="50" spans="1:28" ht="13.5" customHeight="1" x14ac:dyDescent="0.25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</row>
    <row r="51" spans="1:28" s="155" customFormat="1" ht="12" x14ac:dyDescent="0.3">
      <c r="A51" s="163" t="s">
        <v>141</v>
      </c>
      <c r="C51" s="156"/>
      <c r="Q51" s="156"/>
      <c r="AB51" s="156"/>
    </row>
    <row r="52" spans="1:28" x14ac:dyDescent="0.25">
      <c r="AB52" s="9"/>
    </row>
    <row r="53" spans="1:28" x14ac:dyDescent="0.25">
      <c r="AB53" s="9"/>
    </row>
    <row r="54" spans="1:28" x14ac:dyDescent="0.25">
      <c r="AB54" s="9"/>
    </row>
    <row r="55" spans="1:28" x14ac:dyDescent="0.25">
      <c r="AB55" s="9"/>
    </row>
    <row r="56" spans="1:28" x14ac:dyDescent="0.25">
      <c r="AB56" s="9"/>
    </row>
    <row r="57" spans="1:28" x14ac:dyDescent="0.25">
      <c r="AB57" s="9"/>
    </row>
    <row r="58" spans="1:28" x14ac:dyDescent="0.25">
      <c r="AB58" s="9"/>
    </row>
    <row r="59" spans="1:28" x14ac:dyDescent="0.25">
      <c r="AB59" s="9"/>
    </row>
    <row r="60" spans="1:28" x14ac:dyDescent="0.25">
      <c r="AB60" s="9"/>
    </row>
    <row r="61" spans="1:28" x14ac:dyDescent="0.25">
      <c r="AB61" s="9"/>
    </row>
  </sheetData>
  <phoneticPr fontId="0" type="noConversion"/>
  <hyperlinks>
    <hyperlink ref="D1" location="Innhold!A1" display="Innhold og tegnforklaring" xr:uid="{C2D870E2-99F7-4960-9132-3460E447528B}"/>
  </hyperlinks>
  <pageMargins left="0.15748031496062992" right="0.15748031496062992" top="0.43307086614173229" bottom="0.51181102362204722" header="0.51181102362204722" footer="0.51181102362204722"/>
  <pageSetup paperSize="9" scale="67" orientation="landscape" r:id="rId1"/>
  <headerFooter alignWithMargins="0"/>
  <colBreaks count="1" manualBreakCount="1">
    <brk id="8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40"/>
  <sheetViews>
    <sheetView zoomScale="90" zoomScaleNormal="90" workbookViewId="0"/>
  </sheetViews>
  <sheetFormatPr baseColWidth="10" defaultColWidth="11.453125" defaultRowHeight="12.5" x14ac:dyDescent="0.25"/>
  <cols>
    <col min="1" max="1" width="13.26953125" style="2" customWidth="1"/>
    <col min="2" max="28" width="12.7265625" style="2" customWidth="1"/>
    <col min="29" max="16384" width="11.453125" style="2"/>
  </cols>
  <sheetData>
    <row r="1" spans="1:28" ht="13" x14ac:dyDescent="0.3">
      <c r="A1" s="118" t="s">
        <v>136</v>
      </c>
      <c r="D1" s="202" t="s">
        <v>154</v>
      </c>
    </row>
    <row r="2" spans="1:28" ht="18" x14ac:dyDescent="0.4">
      <c r="A2" s="1" t="s">
        <v>55</v>
      </c>
      <c r="Q2" s="9"/>
      <c r="R2" s="9"/>
      <c r="S2" s="9"/>
      <c r="T2" s="9"/>
    </row>
    <row r="3" spans="1:28" ht="15.5" x14ac:dyDescent="0.35">
      <c r="A3" s="162" t="s">
        <v>143</v>
      </c>
      <c r="Q3" s="9"/>
      <c r="R3" s="9"/>
      <c r="S3" s="9"/>
      <c r="T3" s="9"/>
    </row>
    <row r="4" spans="1:28" x14ac:dyDescent="0.25">
      <c r="A4" s="4"/>
    </row>
    <row r="5" spans="1:28" ht="14" x14ac:dyDescent="0.25">
      <c r="A5" s="39" t="s">
        <v>24</v>
      </c>
      <c r="B5" s="10">
        <v>1981</v>
      </c>
      <c r="C5" s="26">
        <v>1985</v>
      </c>
      <c r="D5" s="10">
        <v>1991</v>
      </c>
      <c r="E5" s="10">
        <v>1995</v>
      </c>
      <c r="F5" s="10">
        <v>1997</v>
      </c>
      <c r="G5" s="10">
        <v>1999</v>
      </c>
      <c r="H5" s="38">
        <v>2000</v>
      </c>
      <c r="I5" s="37">
        <v>2001</v>
      </c>
      <c r="J5" s="10">
        <v>2002</v>
      </c>
      <c r="K5" s="10">
        <v>2003</v>
      </c>
      <c r="L5" s="10">
        <v>2004</v>
      </c>
      <c r="M5" s="10">
        <v>2005</v>
      </c>
      <c r="N5" s="10">
        <v>2006</v>
      </c>
      <c r="O5" s="10">
        <v>2007</v>
      </c>
      <c r="P5" s="10">
        <v>2008</v>
      </c>
      <c r="Q5" s="10">
        <v>2009</v>
      </c>
      <c r="R5" s="43">
        <v>2010</v>
      </c>
      <c r="S5" s="43">
        <v>2011</v>
      </c>
      <c r="T5" s="43">
        <v>2012</v>
      </c>
      <c r="U5" s="43">
        <v>2013</v>
      </c>
      <c r="V5" s="43">
        <v>2014</v>
      </c>
      <c r="W5" s="43">
        <v>2015</v>
      </c>
      <c r="X5" s="43">
        <v>2016</v>
      </c>
      <c r="Y5" s="43">
        <v>2017</v>
      </c>
      <c r="Z5" s="43">
        <v>2018</v>
      </c>
      <c r="AA5" s="38">
        <v>2019</v>
      </c>
      <c r="AB5" s="38">
        <v>2020</v>
      </c>
    </row>
    <row r="6" spans="1:28" x14ac:dyDescent="0.25">
      <c r="A6" s="74" t="s">
        <v>72</v>
      </c>
      <c r="B6" s="176" t="s">
        <v>37</v>
      </c>
      <c r="C6" s="176" t="s">
        <v>37</v>
      </c>
      <c r="D6" s="176">
        <v>2810091.3067018874</v>
      </c>
      <c r="E6" s="176">
        <v>3529573.0527387965</v>
      </c>
      <c r="F6" s="176">
        <v>4156439.3263653661</v>
      </c>
      <c r="G6" s="176">
        <v>4384027.2806193465</v>
      </c>
      <c r="H6" s="176">
        <v>4350328.6675944682</v>
      </c>
      <c r="I6" s="176">
        <v>4292070.4562574876</v>
      </c>
      <c r="J6" s="176">
        <v>3835699.3179361559</v>
      </c>
      <c r="K6" s="176">
        <v>4322721.9272814495</v>
      </c>
      <c r="L6" s="176">
        <v>4294160.359046815</v>
      </c>
      <c r="M6" s="176">
        <v>4752308.0866179401</v>
      </c>
      <c r="N6" s="176">
        <v>5164802.3365059765</v>
      </c>
      <c r="O6" s="176">
        <v>5874581.5008515222</v>
      </c>
      <c r="P6" s="176">
        <v>6179861.0997682568</v>
      </c>
      <c r="Q6" s="176">
        <v>6002553.3104918292</v>
      </c>
      <c r="R6" s="177">
        <v>6736732.8276502108</v>
      </c>
      <c r="S6" s="177">
        <v>7241337.0989687787</v>
      </c>
      <c r="T6" s="176">
        <v>7407679.944452337</v>
      </c>
      <c r="U6" s="178">
        <v>7671479.1265830742</v>
      </c>
      <c r="V6" s="178">
        <v>7792945.8552287817</v>
      </c>
      <c r="W6" s="178">
        <v>8613247.1661967374</v>
      </c>
      <c r="X6" s="178">
        <v>8889366.5263103507</v>
      </c>
      <c r="Y6" s="178">
        <v>10133296.752510931</v>
      </c>
      <c r="Z6" s="178">
        <v>9955788.4126638118</v>
      </c>
      <c r="AA6" s="179">
        <v>10108870.178731231</v>
      </c>
      <c r="AB6" s="179">
        <v>9466119.3485923428</v>
      </c>
    </row>
    <row r="7" spans="1:28" x14ac:dyDescent="0.25">
      <c r="A7" s="28" t="s">
        <v>25</v>
      </c>
      <c r="B7" s="176">
        <v>1451527.9613771024</v>
      </c>
      <c r="C7" s="176">
        <v>2086955.1094943236</v>
      </c>
      <c r="D7" s="176">
        <v>2973468.6829059608</v>
      </c>
      <c r="E7" s="176">
        <v>3659244.7662432645</v>
      </c>
      <c r="F7" s="176">
        <v>4072972.8083051443</v>
      </c>
      <c r="G7" s="176">
        <v>4732663.3606288368</v>
      </c>
      <c r="H7" s="176">
        <v>4882932.9213805767</v>
      </c>
      <c r="I7" s="176">
        <v>5214641.8343184758</v>
      </c>
      <c r="J7" s="176">
        <v>5427709.0995543916</v>
      </c>
      <c r="K7" s="176">
        <v>5855250.2949919952</v>
      </c>
      <c r="L7" s="176">
        <v>6165278.5462362301</v>
      </c>
      <c r="M7" s="176">
        <v>6463080.3768721558</v>
      </c>
      <c r="N7" s="176">
        <v>6804261.2538725464</v>
      </c>
      <c r="O7" s="176">
        <v>7367606.9069342539</v>
      </c>
      <c r="P7" s="176">
        <v>7547957.974153039</v>
      </c>
      <c r="Q7" s="176">
        <v>8193838.2084415546</v>
      </c>
      <c r="R7" s="176">
        <v>8620060.570696665</v>
      </c>
      <c r="S7" s="176">
        <v>9013047.2937656082</v>
      </c>
      <c r="T7" s="176">
        <v>9014739.8241316509</v>
      </c>
      <c r="U7" s="178">
        <v>9974054.5540944692</v>
      </c>
      <c r="V7" s="178">
        <v>10377900.681259912</v>
      </c>
      <c r="W7" s="178">
        <v>11193028.356942454</v>
      </c>
      <c r="X7" s="178">
        <v>12203895.85557792</v>
      </c>
      <c r="Y7" s="178">
        <v>12197969.239862613</v>
      </c>
      <c r="Z7" s="178">
        <v>12727795.200296676</v>
      </c>
      <c r="AA7" s="179">
        <v>13145084.93352418</v>
      </c>
      <c r="AB7" s="179">
        <v>13331238.402439216</v>
      </c>
    </row>
    <row r="8" spans="1:28" x14ac:dyDescent="0.25">
      <c r="A8" s="28" t="s">
        <v>26</v>
      </c>
      <c r="B8" s="176">
        <v>900359.4377676408</v>
      </c>
      <c r="C8" s="176">
        <v>1249816.2421921066</v>
      </c>
      <c r="D8" s="176">
        <v>1856696.9003672102</v>
      </c>
      <c r="E8" s="176">
        <v>2063692.9736874497</v>
      </c>
      <c r="F8" s="176">
        <v>2188247.597066992</v>
      </c>
      <c r="G8" s="176">
        <v>2415339.1215945031</v>
      </c>
      <c r="H8" s="176">
        <v>2588092.8001730465</v>
      </c>
      <c r="I8" s="176">
        <v>2717601.8475185898</v>
      </c>
      <c r="J8" s="176">
        <v>2833854.9974346864</v>
      </c>
      <c r="K8" s="176">
        <v>2952057.3039217396</v>
      </c>
      <c r="L8" s="176">
        <v>3049188.1982512497</v>
      </c>
      <c r="M8" s="176">
        <v>3130735.0333003239</v>
      </c>
      <c r="N8" s="176">
        <v>3265435.6901198318</v>
      </c>
      <c r="O8" s="176">
        <v>3488265.0116484123</v>
      </c>
      <c r="P8" s="176">
        <v>3594471.0396733708</v>
      </c>
      <c r="Q8" s="176">
        <v>3702261.7499268851</v>
      </c>
      <c r="R8" s="176">
        <v>3972374.522258976</v>
      </c>
      <c r="S8" s="176">
        <v>4104784.5787449828</v>
      </c>
      <c r="T8" s="176">
        <v>4244902.7881450411</v>
      </c>
      <c r="U8" s="178">
        <v>4400397.0746252332</v>
      </c>
      <c r="V8" s="178">
        <v>4672813.3432434797</v>
      </c>
      <c r="W8" s="178">
        <v>5173627.2264889954</v>
      </c>
      <c r="X8" s="178">
        <v>5529849.1718133483</v>
      </c>
      <c r="Y8" s="178">
        <v>5594340.6970827766</v>
      </c>
      <c r="Z8" s="178">
        <v>5775529.6145977359</v>
      </c>
      <c r="AA8" s="179">
        <v>6136742.7495203521</v>
      </c>
      <c r="AB8" s="179">
        <v>6021159.6431230698</v>
      </c>
    </row>
    <row r="9" spans="1:28" x14ac:dyDescent="0.25">
      <c r="A9" s="28" t="s">
        <v>27</v>
      </c>
      <c r="B9" s="176">
        <v>2648963.0949661592</v>
      </c>
      <c r="C9" s="176">
        <v>3854775.7635303042</v>
      </c>
      <c r="D9" s="176">
        <v>5380100.7418945422</v>
      </c>
      <c r="E9" s="176">
        <v>6254632.7215702785</v>
      </c>
      <c r="F9" s="176">
        <v>6841411.5655374303</v>
      </c>
      <c r="G9" s="176">
        <v>7857955.0313452277</v>
      </c>
      <c r="H9" s="176">
        <v>8183696.9203790361</v>
      </c>
      <c r="I9" s="176">
        <v>8597688.686164856</v>
      </c>
      <c r="J9" s="176">
        <v>8794166.7532235608</v>
      </c>
      <c r="K9" s="176">
        <v>9420258.8959942851</v>
      </c>
      <c r="L9" s="176">
        <v>9892614.3159382921</v>
      </c>
      <c r="M9" s="176">
        <v>10548156.671576237</v>
      </c>
      <c r="N9" s="176">
        <v>10912427.134744518</v>
      </c>
      <c r="O9" s="176">
        <v>11622340.65402475</v>
      </c>
      <c r="P9" s="176">
        <v>11892668.844394326</v>
      </c>
      <c r="Q9" s="176">
        <v>11872592.149724208</v>
      </c>
      <c r="R9" s="176">
        <v>12473478.019158946</v>
      </c>
      <c r="S9" s="176">
        <v>12995642.921018288</v>
      </c>
      <c r="T9" s="176">
        <v>13267299.580074137</v>
      </c>
      <c r="U9" s="178">
        <v>14032716.186787941</v>
      </c>
      <c r="V9" s="178">
        <v>15044060.704474317</v>
      </c>
      <c r="W9" s="178">
        <v>15840881.73850685</v>
      </c>
      <c r="X9" s="178">
        <v>16851246.459295962</v>
      </c>
      <c r="Y9" s="178">
        <v>17215890.857098911</v>
      </c>
      <c r="Z9" s="178">
        <v>17871932.949793387</v>
      </c>
      <c r="AA9" s="179">
        <v>18594124.653213888</v>
      </c>
      <c r="AB9" s="179">
        <v>18324921.030399527</v>
      </c>
    </row>
    <row r="10" spans="1:28" x14ac:dyDescent="0.25">
      <c r="A10" s="28" t="s">
        <v>97</v>
      </c>
      <c r="B10" s="176" t="s">
        <v>37</v>
      </c>
      <c r="C10" s="176" t="s">
        <v>37</v>
      </c>
      <c r="D10" s="176">
        <v>661196.82659097784</v>
      </c>
      <c r="E10" s="176">
        <v>971407.08485532168</v>
      </c>
      <c r="F10" s="176">
        <v>1157029.0530983051</v>
      </c>
      <c r="G10" s="176">
        <v>1263686.2095497551</v>
      </c>
      <c r="H10" s="176">
        <v>1331275.6383440369</v>
      </c>
      <c r="I10" s="176">
        <v>1419411.4328525946</v>
      </c>
      <c r="J10" s="176">
        <v>1467806.0121460233</v>
      </c>
      <c r="K10" s="176">
        <v>1582045.4507565047</v>
      </c>
      <c r="L10" s="176">
        <v>1727813.2628457923</v>
      </c>
      <c r="M10" s="176">
        <v>1857542.9976385084</v>
      </c>
      <c r="N10" s="176">
        <v>2265211.8753623213</v>
      </c>
      <c r="O10" s="176">
        <v>2501922.8412579964</v>
      </c>
      <c r="P10" s="176">
        <v>2442649.490707125</v>
      </c>
      <c r="Q10" s="176">
        <v>2476941.221575927</v>
      </c>
      <c r="R10" s="176">
        <v>2833677.3211694299</v>
      </c>
      <c r="S10" s="176">
        <v>3184182.2563153491</v>
      </c>
      <c r="T10" s="176">
        <v>3382053.0487118554</v>
      </c>
      <c r="U10" s="178">
        <v>3560199.3816543296</v>
      </c>
      <c r="V10" s="178">
        <v>3754688.2428091336</v>
      </c>
      <c r="W10" s="178">
        <v>4051257.2803788176</v>
      </c>
      <c r="X10" s="178">
        <v>4285650.1402966445</v>
      </c>
      <c r="Y10" s="178">
        <v>4406772.5020055659</v>
      </c>
      <c r="Z10" s="178">
        <v>4447159.9567884151</v>
      </c>
      <c r="AA10" s="179">
        <v>4806190.8727090955</v>
      </c>
      <c r="AB10" s="179">
        <v>4804531.9089067914</v>
      </c>
    </row>
    <row r="11" spans="1:28" x14ac:dyDescent="0.25">
      <c r="A11" s="28" t="s">
        <v>139</v>
      </c>
      <c r="B11" s="176">
        <v>559052.89007939608</v>
      </c>
      <c r="C11" s="176">
        <v>805981.17685354303</v>
      </c>
      <c r="D11" s="176">
        <v>1671203.9744371895</v>
      </c>
      <c r="E11" s="176">
        <v>2144383.4118427243</v>
      </c>
      <c r="F11" s="176">
        <v>2320431.5595103633</v>
      </c>
      <c r="G11" s="176">
        <v>2326679.0101363813</v>
      </c>
      <c r="H11" s="176">
        <v>2386946.6485661753</v>
      </c>
      <c r="I11" s="176">
        <v>2504935.6648033378</v>
      </c>
      <c r="J11" s="176">
        <v>2575189.2760708621</v>
      </c>
      <c r="K11" s="176">
        <v>2771015.5811684774</v>
      </c>
      <c r="L11" s="176">
        <v>2973360.7094095638</v>
      </c>
      <c r="M11" s="176">
        <v>3165283.5908845426</v>
      </c>
      <c r="N11" s="176">
        <v>3397672.5709276041</v>
      </c>
      <c r="O11" s="176">
        <v>3784144.7401428334</v>
      </c>
      <c r="P11" s="176">
        <v>3951190.3824008526</v>
      </c>
      <c r="Q11" s="176">
        <v>4125746.4296343969</v>
      </c>
      <c r="R11" s="176">
        <v>4393619.5046371901</v>
      </c>
      <c r="S11" s="176">
        <v>4764771.763790994</v>
      </c>
      <c r="T11" s="176">
        <v>4954594.3742955178</v>
      </c>
      <c r="U11" s="178">
        <v>5290189.9067949178</v>
      </c>
      <c r="V11" s="178">
        <v>5741442.1604828993</v>
      </c>
      <c r="W11" s="178">
        <v>6199076.6662705708</v>
      </c>
      <c r="X11" s="178">
        <v>6681864.2505534738</v>
      </c>
      <c r="Y11" s="178">
        <v>6757773.7632092936</v>
      </c>
      <c r="Z11" s="178">
        <v>7085375.4259712277</v>
      </c>
      <c r="AA11" s="179">
        <v>7677392.8351588491</v>
      </c>
      <c r="AB11" s="179">
        <v>7430673.1295460137</v>
      </c>
    </row>
    <row r="12" spans="1:28" x14ac:dyDescent="0.25">
      <c r="A12" s="28" t="s">
        <v>28</v>
      </c>
      <c r="B12" s="176">
        <v>448188.82030459214</v>
      </c>
      <c r="C12" s="176">
        <v>682160.73573944648</v>
      </c>
      <c r="D12" s="176">
        <v>930838.27643937524</v>
      </c>
      <c r="E12" s="176">
        <v>1077282.1627489496</v>
      </c>
      <c r="F12" s="176">
        <v>1193149.6824259509</v>
      </c>
      <c r="G12" s="176">
        <v>1316864.0547931246</v>
      </c>
      <c r="H12" s="176">
        <v>1390455.6769269609</v>
      </c>
      <c r="I12" s="176">
        <v>1447660.9422465621</v>
      </c>
      <c r="J12" s="176">
        <v>1491828.0416120379</v>
      </c>
      <c r="K12" s="176">
        <v>1528066.3400531423</v>
      </c>
      <c r="L12" s="176">
        <v>1624529.4599337478</v>
      </c>
      <c r="M12" s="176">
        <v>1666633.2487554727</v>
      </c>
      <c r="N12" s="176">
        <v>1782339.719055088</v>
      </c>
      <c r="O12" s="176">
        <v>1900853.7375958969</v>
      </c>
      <c r="P12" s="176">
        <v>2008996.9575215017</v>
      </c>
      <c r="Q12" s="176">
        <v>2023479.7112591474</v>
      </c>
      <c r="R12" s="176">
        <v>2183183.7509650462</v>
      </c>
      <c r="S12" s="176">
        <v>2246634.9902763879</v>
      </c>
      <c r="T12" s="176">
        <v>2264012.1937644607</v>
      </c>
      <c r="U12" s="178">
        <v>2369013.2459392678</v>
      </c>
      <c r="V12" s="178">
        <v>2508251.0913354936</v>
      </c>
      <c r="W12" s="178">
        <v>2768672.6345695122</v>
      </c>
      <c r="X12" s="178">
        <v>2989665.0980093633</v>
      </c>
      <c r="Y12" s="178">
        <v>3111464.9118920257</v>
      </c>
      <c r="Z12" s="178">
        <v>3195168.3328471659</v>
      </c>
      <c r="AA12" s="179">
        <v>3425063.3309536683</v>
      </c>
      <c r="AB12" s="179">
        <v>3531294.5167834698</v>
      </c>
    </row>
    <row r="13" spans="1:28" x14ac:dyDescent="0.25">
      <c r="A13" s="28" t="s">
        <v>98</v>
      </c>
      <c r="B13" s="176" t="s">
        <v>37</v>
      </c>
      <c r="C13" s="176" t="s">
        <v>37</v>
      </c>
      <c r="D13" s="176" t="s">
        <v>37</v>
      </c>
      <c r="E13" s="176">
        <v>84333.823734878606</v>
      </c>
      <c r="F13" s="176">
        <v>101005.19692794931</v>
      </c>
      <c r="G13" s="176">
        <v>108668.50438247471</v>
      </c>
      <c r="H13" s="176">
        <v>119749.40821214243</v>
      </c>
      <c r="I13" s="176">
        <v>131488.00226251336</v>
      </c>
      <c r="J13" s="176">
        <v>145790.99669987801</v>
      </c>
      <c r="K13" s="176">
        <v>165625.35633357175</v>
      </c>
      <c r="L13" s="176">
        <v>180724.62210261275</v>
      </c>
      <c r="M13" s="176">
        <v>202824.51460872</v>
      </c>
      <c r="N13" s="176">
        <v>228619.49425639564</v>
      </c>
      <c r="O13" s="176">
        <v>265475.07897091971</v>
      </c>
      <c r="P13" s="176">
        <v>270437.20579047385</v>
      </c>
      <c r="Q13" s="176">
        <v>249649.91078948259</v>
      </c>
      <c r="R13" s="176">
        <v>265605.14659016841</v>
      </c>
      <c r="S13" s="176">
        <v>298778.86389182491</v>
      </c>
      <c r="T13" s="176">
        <v>313064.19367713796</v>
      </c>
      <c r="U13" s="178">
        <v>328964.85849321878</v>
      </c>
      <c r="V13" s="178">
        <v>355366.44182996784</v>
      </c>
      <c r="W13" s="178">
        <v>383979.65911205747</v>
      </c>
      <c r="X13" s="178">
        <v>417229.05092986883</v>
      </c>
      <c r="Y13" s="178">
        <v>434858.0177967631</v>
      </c>
      <c r="Z13" s="178">
        <v>460900.45180322474</v>
      </c>
      <c r="AA13" s="179">
        <v>502898.23440412118</v>
      </c>
      <c r="AB13" s="179">
        <v>512395.17467452167</v>
      </c>
    </row>
    <row r="14" spans="1:28" x14ac:dyDescent="0.25">
      <c r="A14" s="28" t="s">
        <v>29</v>
      </c>
      <c r="B14" s="176">
        <v>397453.78517272323</v>
      </c>
      <c r="C14" s="176">
        <v>596618.7359300988</v>
      </c>
      <c r="D14" s="176">
        <v>833554.45807692106</v>
      </c>
      <c r="E14" s="176">
        <v>907387.65168406966</v>
      </c>
      <c r="F14" s="176">
        <v>1014500.386570457</v>
      </c>
      <c r="G14" s="176">
        <v>1187713.1871040964</v>
      </c>
      <c r="H14" s="176">
        <v>1259789.9687757059</v>
      </c>
      <c r="I14" s="176">
        <v>1323367.9399053324</v>
      </c>
      <c r="J14" s="176">
        <v>1347313.5317082517</v>
      </c>
      <c r="K14" s="176">
        <v>1392921.1041667017</v>
      </c>
      <c r="L14" s="176">
        <v>1488650.1983537343</v>
      </c>
      <c r="M14" s="176">
        <v>1514195.7514529016</v>
      </c>
      <c r="N14" s="176">
        <v>1593151.1295127855</v>
      </c>
      <c r="O14" s="176">
        <v>1785626.6890904999</v>
      </c>
      <c r="P14" s="176">
        <v>1886856.2452223059</v>
      </c>
      <c r="Q14" s="176">
        <v>1841573.1857083892</v>
      </c>
      <c r="R14" s="176">
        <v>1912032.5026969742</v>
      </c>
      <c r="S14" s="176">
        <v>2002481.3681618895</v>
      </c>
      <c r="T14" s="176">
        <v>1999777.1902662062</v>
      </c>
      <c r="U14" s="178">
        <v>2037743.2632677429</v>
      </c>
      <c r="V14" s="178">
        <v>2116032.3979422916</v>
      </c>
      <c r="W14" s="178">
        <v>2312961.213786623</v>
      </c>
      <c r="X14" s="178">
        <v>2479631.293215483</v>
      </c>
      <c r="Y14" s="178">
        <v>2554714.4887942029</v>
      </c>
      <c r="Z14" s="178">
        <v>2633787.7225840208</v>
      </c>
      <c r="AA14" s="179">
        <v>2779349.9048879887</v>
      </c>
      <c r="AB14" s="179">
        <v>2833028.1337545081</v>
      </c>
    </row>
    <row r="15" spans="1:28" x14ac:dyDescent="0.25">
      <c r="A15" s="40" t="s">
        <v>30</v>
      </c>
      <c r="B15" s="176">
        <v>4809943.1072823247</v>
      </c>
      <c r="C15" s="176">
        <v>6800856.2703104001</v>
      </c>
      <c r="D15" s="176">
        <v>10167355.4793646</v>
      </c>
      <c r="E15" s="176">
        <v>11220532.456319237</v>
      </c>
      <c r="F15" s="176">
        <v>12079826.974843433</v>
      </c>
      <c r="G15" s="176">
        <v>13651960.284934549</v>
      </c>
      <c r="H15" s="176">
        <v>14440770.835513579</v>
      </c>
      <c r="I15" s="176">
        <v>15479077.158734532</v>
      </c>
      <c r="J15" s="176">
        <v>15966343.499844691</v>
      </c>
      <c r="K15" s="176">
        <v>16128758.095617488</v>
      </c>
      <c r="L15" s="176">
        <v>16629064.649772044</v>
      </c>
      <c r="M15" s="176">
        <v>17351950.220707927</v>
      </c>
      <c r="N15" s="176">
        <v>18137038.439049728</v>
      </c>
      <c r="O15" s="176">
        <v>19490546.836623497</v>
      </c>
      <c r="P15" s="176">
        <v>20015382.423912928</v>
      </c>
      <c r="Q15" s="176">
        <v>20383525.111806054</v>
      </c>
      <c r="R15" s="176">
        <v>21365161.201432146</v>
      </c>
      <c r="S15" s="176">
        <v>22220681.615418676</v>
      </c>
      <c r="T15" s="176">
        <v>22357797.070953928</v>
      </c>
      <c r="U15" s="178">
        <v>23553268.309333999</v>
      </c>
      <c r="V15" s="178">
        <v>24699559.28435624</v>
      </c>
      <c r="W15" s="178">
        <v>27001496.742356189</v>
      </c>
      <c r="X15" s="178">
        <v>28761062.995076887</v>
      </c>
      <c r="Y15" s="178">
        <v>29083847.431227699</v>
      </c>
      <c r="Z15" s="178">
        <v>30024059.83506269</v>
      </c>
      <c r="AA15" s="179">
        <v>32578834.349216808</v>
      </c>
      <c r="AB15" s="179">
        <v>31562345.195734482</v>
      </c>
    </row>
    <row r="16" spans="1:28" x14ac:dyDescent="0.25">
      <c r="A16" s="28" t="s">
        <v>31</v>
      </c>
      <c r="B16" s="176">
        <v>738085.1274133448</v>
      </c>
      <c r="C16" s="176">
        <v>996929.31147472176</v>
      </c>
      <c r="D16" s="176">
        <v>1369812.2120023628</v>
      </c>
      <c r="E16" s="176">
        <v>1478380.7673606584</v>
      </c>
      <c r="F16" s="176">
        <v>1656451.891001005</v>
      </c>
      <c r="G16" s="176">
        <v>1844789.8235119567</v>
      </c>
      <c r="H16" s="176">
        <v>1916247.8385097727</v>
      </c>
      <c r="I16" s="176">
        <v>2088819.1647989084</v>
      </c>
      <c r="J16" s="176">
        <v>2233020.7392132748</v>
      </c>
      <c r="K16" s="176">
        <v>2401865.0010142392</v>
      </c>
      <c r="L16" s="176">
        <v>2545353.9898437769</v>
      </c>
      <c r="M16" s="176">
        <v>2530717.931449017</v>
      </c>
      <c r="N16" s="176">
        <v>2762417.4238249259</v>
      </c>
      <c r="O16" s="176">
        <v>2890534.9837978212</v>
      </c>
      <c r="P16" s="176">
        <v>3028260.2082816963</v>
      </c>
      <c r="Q16" s="176">
        <v>3063092.0671677738</v>
      </c>
      <c r="R16" s="176">
        <v>2840826.3457661648</v>
      </c>
      <c r="S16" s="176">
        <v>2589302.2959064152</v>
      </c>
      <c r="T16" s="176">
        <v>2486603.5691662603</v>
      </c>
      <c r="U16" s="178">
        <v>2569072.3222118001</v>
      </c>
      <c r="V16" s="178">
        <v>2692580.7752780891</v>
      </c>
      <c r="W16" s="178">
        <v>2871947.2335104989</v>
      </c>
      <c r="X16" s="178">
        <v>2972699.15810609</v>
      </c>
      <c r="Y16" s="178">
        <v>3003612.2809472647</v>
      </c>
      <c r="Z16" s="178">
        <v>3057383.0076836781</v>
      </c>
      <c r="AA16" s="179">
        <v>3231303.4710494792</v>
      </c>
      <c r="AB16" s="179">
        <v>3058031.9477035068</v>
      </c>
    </row>
    <row r="17" spans="1:28" x14ac:dyDescent="0.25">
      <c r="A17" s="28" t="s">
        <v>32</v>
      </c>
      <c r="B17" s="176">
        <v>206804.0725870665</v>
      </c>
      <c r="C17" s="176">
        <v>299789.36524448544</v>
      </c>
      <c r="D17" s="176">
        <v>481902.69460241293</v>
      </c>
      <c r="E17" s="176">
        <v>620166.03690831817</v>
      </c>
      <c r="F17" s="176">
        <v>752893.86456860928</v>
      </c>
      <c r="G17" s="176">
        <v>941383.60449580883</v>
      </c>
      <c r="H17" s="176">
        <v>1043473.3040817187</v>
      </c>
      <c r="I17" s="176">
        <v>1154758.9757513651</v>
      </c>
      <c r="J17" s="176">
        <v>1253888.1643945333</v>
      </c>
      <c r="K17" s="176">
        <v>1333296.2328439502</v>
      </c>
      <c r="L17" s="176">
        <v>1438054.2720982528</v>
      </c>
      <c r="M17" s="176">
        <v>1515225.3166276489</v>
      </c>
      <c r="N17" s="176">
        <v>1659696.5023688877</v>
      </c>
      <c r="O17" s="176">
        <v>1836489.1562792531</v>
      </c>
      <c r="P17" s="176">
        <v>1759944.3854431054</v>
      </c>
      <c r="Q17" s="176">
        <v>1711246.4270792722</v>
      </c>
      <c r="R17" s="176">
        <v>1806257.5408457837</v>
      </c>
      <c r="S17" s="176">
        <v>1867320.9233902674</v>
      </c>
      <c r="T17" s="176">
        <v>1922587.7816125415</v>
      </c>
      <c r="U17" s="178">
        <v>1999213.4491062104</v>
      </c>
      <c r="V17" s="178">
        <v>2210723.2816461264</v>
      </c>
      <c r="W17" s="178">
        <v>3224451.9970772439</v>
      </c>
      <c r="X17" s="178">
        <v>3423744.7100256248</v>
      </c>
      <c r="Y17" s="178">
        <v>3686685.3981648693</v>
      </c>
      <c r="Z17" s="178">
        <v>3966497.0415616883</v>
      </c>
      <c r="AA17" s="179">
        <v>4308370.969393502</v>
      </c>
      <c r="AB17" s="179">
        <v>4687905.3157034721</v>
      </c>
    </row>
    <row r="18" spans="1:28" x14ac:dyDescent="0.25">
      <c r="A18" s="40" t="s">
        <v>33</v>
      </c>
      <c r="B18" s="176">
        <v>26365.188082365545</v>
      </c>
      <c r="C18" s="176">
        <v>37436.214565314454</v>
      </c>
      <c r="D18" s="176">
        <v>54715.938119675426</v>
      </c>
      <c r="E18" s="176">
        <v>58110.459606031829</v>
      </c>
      <c r="F18" s="176">
        <v>65985.368294780157</v>
      </c>
      <c r="G18" s="176">
        <v>76114.597322043774</v>
      </c>
      <c r="H18" s="176">
        <v>76091.09796668429</v>
      </c>
      <c r="I18" s="176">
        <v>83360.987249055455</v>
      </c>
      <c r="J18" s="176">
        <v>84909.493130565344</v>
      </c>
      <c r="K18" s="176">
        <v>87073.670423301446</v>
      </c>
      <c r="L18" s="176">
        <v>94930.186456118739</v>
      </c>
      <c r="M18" s="176">
        <v>99731.963311863554</v>
      </c>
      <c r="N18" s="176">
        <v>105890.37608006742</v>
      </c>
      <c r="O18" s="176">
        <v>115271.85595862266</v>
      </c>
      <c r="P18" s="176">
        <v>122966.07318096941</v>
      </c>
      <c r="Q18" s="176">
        <v>121122.18907148151</v>
      </c>
      <c r="R18" s="176">
        <v>115764.631194216</v>
      </c>
      <c r="S18" s="176">
        <v>118615.38700646584</v>
      </c>
      <c r="T18" s="176">
        <v>121743.08202143321</v>
      </c>
      <c r="U18" s="178">
        <v>129826.2517855995</v>
      </c>
      <c r="V18" s="178">
        <v>139722.09997151222</v>
      </c>
      <c r="W18" s="178">
        <v>161666.1022883275</v>
      </c>
      <c r="X18" s="178">
        <v>180145.77474731335</v>
      </c>
      <c r="Y18" s="178">
        <v>186282.77194736426</v>
      </c>
      <c r="Z18" s="178">
        <v>197095.57137266363</v>
      </c>
      <c r="AA18" s="179">
        <v>211503.98032034584</v>
      </c>
      <c r="AB18" s="179">
        <v>202854.76482085013</v>
      </c>
    </row>
    <row r="19" spans="1:28" x14ac:dyDescent="0.25">
      <c r="A19" s="40" t="s">
        <v>70</v>
      </c>
      <c r="B19" s="176">
        <v>305876.8547870153</v>
      </c>
      <c r="C19" s="176">
        <v>447582.82583972422</v>
      </c>
      <c r="D19" s="176">
        <v>749146.03352873074</v>
      </c>
      <c r="E19" s="176">
        <v>1006708.4186668914</v>
      </c>
      <c r="F19" s="176">
        <v>1134570.5665789137</v>
      </c>
      <c r="G19" s="176">
        <v>1287118.6125232908</v>
      </c>
      <c r="H19" s="176">
        <v>1427920.477878493</v>
      </c>
      <c r="I19" s="176">
        <v>1475178.3994136692</v>
      </c>
      <c r="J19" s="176">
        <v>1504514.9649975842</v>
      </c>
      <c r="K19" s="176">
        <v>1471229.9990507637</v>
      </c>
      <c r="L19" s="176">
        <v>1570543.5031521248</v>
      </c>
      <c r="M19" s="176">
        <v>1551086.1200788473</v>
      </c>
      <c r="N19" s="176">
        <v>1594200.2456246328</v>
      </c>
      <c r="O19" s="176">
        <v>1763948.7184326127</v>
      </c>
      <c r="P19" s="176">
        <v>1778232.596569641</v>
      </c>
      <c r="Q19" s="176">
        <v>1867971.3232671877</v>
      </c>
      <c r="R19" s="176">
        <v>2009496.1392409282</v>
      </c>
      <c r="S19" s="176">
        <v>2150382.2909104307</v>
      </c>
      <c r="T19" s="176">
        <v>2265669.1391375866</v>
      </c>
      <c r="U19" s="178">
        <v>2485332.8785243318</v>
      </c>
      <c r="V19" s="178">
        <v>2612140.3982344754</v>
      </c>
      <c r="W19" s="178">
        <v>2952794.4248970523</v>
      </c>
      <c r="X19" s="178">
        <v>3243478.3857607818</v>
      </c>
      <c r="Y19" s="178">
        <v>3299069.872555898</v>
      </c>
      <c r="Z19" s="178">
        <v>3439339.3627459318</v>
      </c>
      <c r="AA19" s="179">
        <v>3708015.6689316398</v>
      </c>
      <c r="AB19" s="179">
        <v>3867822.5992762242</v>
      </c>
    </row>
    <row r="20" spans="1:28" x14ac:dyDescent="0.25">
      <c r="A20" s="28" t="s">
        <v>34</v>
      </c>
      <c r="B20" s="176">
        <v>4973637.246642855</v>
      </c>
      <c r="C20" s="176">
        <v>7080984.785962536</v>
      </c>
      <c r="D20" s="176">
        <v>10506527.804872135</v>
      </c>
      <c r="E20" s="176">
        <v>11545861.410268631</v>
      </c>
      <c r="F20" s="176">
        <v>12301373.884320358</v>
      </c>
      <c r="G20" s="176">
        <v>13528200.83938263</v>
      </c>
      <c r="H20" s="176">
        <v>14007479.702190902</v>
      </c>
      <c r="I20" s="176">
        <v>14657532.434812373</v>
      </c>
      <c r="J20" s="176">
        <v>14850142.927276621</v>
      </c>
      <c r="K20" s="176">
        <v>15390795.175966075</v>
      </c>
      <c r="L20" s="176">
        <v>15558073.967220875</v>
      </c>
      <c r="M20" s="176">
        <v>15729011.934005985</v>
      </c>
      <c r="N20" s="176">
        <v>16567920.136671925</v>
      </c>
      <c r="O20" s="176">
        <v>17802645.612899315</v>
      </c>
      <c r="P20" s="176">
        <v>18513392.883356303</v>
      </c>
      <c r="Q20" s="176">
        <v>18575440.494278207</v>
      </c>
      <c r="R20" s="176">
        <v>19072099.939257678</v>
      </c>
      <c r="S20" s="176">
        <v>19738328.32813115</v>
      </c>
      <c r="T20" s="176">
        <v>19632011.678493597</v>
      </c>
      <c r="U20" s="178">
        <v>19750586.117740422</v>
      </c>
      <c r="V20" s="178">
        <v>20414985.92256467</v>
      </c>
      <c r="W20" s="178">
        <v>22257998.749774583</v>
      </c>
      <c r="X20" s="178">
        <v>24308148.133856393</v>
      </c>
      <c r="Y20" s="178">
        <v>24542121.051816043</v>
      </c>
      <c r="Z20" s="178">
        <v>25007162.540060114</v>
      </c>
      <c r="AA20" s="179">
        <v>26154791.910803791</v>
      </c>
      <c r="AB20" s="179">
        <v>24982605.434003048</v>
      </c>
    </row>
    <row r="21" spans="1:28" x14ac:dyDescent="0.25">
      <c r="A21" s="28" t="s">
        <v>35</v>
      </c>
      <c r="B21" s="176">
        <v>9584004.8922132105</v>
      </c>
      <c r="C21" s="176">
        <v>14887442.942541476</v>
      </c>
      <c r="D21" s="176">
        <v>24521347.692169905</v>
      </c>
      <c r="E21" s="176">
        <v>27170181.657891508</v>
      </c>
      <c r="F21" s="176">
        <v>29223052.738721017</v>
      </c>
      <c r="G21" s="176">
        <v>30255443.933617216</v>
      </c>
      <c r="H21" s="176">
        <v>31431331.370396823</v>
      </c>
      <c r="I21" s="176">
        <v>32572401.664645065</v>
      </c>
      <c r="J21" s="176">
        <v>33038344.982868448</v>
      </c>
      <c r="K21" s="176">
        <v>34577840.670128204</v>
      </c>
      <c r="L21" s="176">
        <v>35985590.877898671</v>
      </c>
      <c r="M21" s="176">
        <v>37015353.540821075</v>
      </c>
      <c r="N21" s="176">
        <v>37781200.309771843</v>
      </c>
      <c r="O21" s="176">
        <v>40017096.63713678</v>
      </c>
      <c r="P21" s="176">
        <v>40019742.456152685</v>
      </c>
      <c r="Q21" s="176">
        <v>39015784.35322468</v>
      </c>
      <c r="R21" s="176">
        <v>41397302.024895951</v>
      </c>
      <c r="S21" s="176">
        <v>42047620.772831015</v>
      </c>
      <c r="T21" s="176">
        <v>43374511.500975303</v>
      </c>
      <c r="U21" s="178">
        <v>45341697.098091662</v>
      </c>
      <c r="V21" s="178">
        <v>46711973.996993572</v>
      </c>
      <c r="W21" s="178">
        <v>51648241.915730193</v>
      </c>
      <c r="X21" s="178">
        <v>51805163.256422862</v>
      </c>
      <c r="Y21" s="178">
        <v>51306092.192551643</v>
      </c>
      <c r="Z21" s="178">
        <v>51472215.076194301</v>
      </c>
      <c r="AA21" s="179">
        <v>52880675.029254012</v>
      </c>
      <c r="AB21" s="179">
        <v>52558014.626784146</v>
      </c>
    </row>
    <row r="22" spans="1:28" x14ac:dyDescent="0.25">
      <c r="A22" s="28" t="s">
        <v>68</v>
      </c>
      <c r="B22" s="176">
        <v>2859701.3732514977</v>
      </c>
      <c r="C22" s="176">
        <v>5959362.1475434378</v>
      </c>
      <c r="D22" s="176">
        <v>11957187.201543553</v>
      </c>
      <c r="E22" s="176">
        <v>20402780.286057677</v>
      </c>
      <c r="F22" s="176">
        <v>25287852.21926932</v>
      </c>
      <c r="G22" s="176">
        <v>30865894.198531821</v>
      </c>
      <c r="H22" s="176">
        <v>33493290.808954038</v>
      </c>
      <c r="I22" s="176">
        <v>37450433.58439365</v>
      </c>
      <c r="J22" s="176">
        <v>40990938.463169329</v>
      </c>
      <c r="K22" s="176">
        <v>46705437.057496622</v>
      </c>
      <c r="L22" s="176">
        <v>52390575.638629183</v>
      </c>
      <c r="M22" s="176">
        <v>59334657.256012119</v>
      </c>
      <c r="N22" s="176">
        <v>67274263.605501845</v>
      </c>
      <c r="O22" s="176">
        <v>80186002.340709805</v>
      </c>
      <c r="P22" s="176">
        <v>88887238.655111119</v>
      </c>
      <c r="Q22" s="176">
        <v>100393324.34164126</v>
      </c>
      <c r="R22" s="176">
        <v>113194858.93127295</v>
      </c>
      <c r="S22" s="176">
        <v>125744714.67009062</v>
      </c>
      <c r="T22" s="176">
        <v>136681755.17157385</v>
      </c>
      <c r="U22" s="178">
        <v>146140573.22444385</v>
      </c>
      <c r="V22" s="178">
        <v>158859044.53920171</v>
      </c>
      <c r="W22" s="178">
        <v>176766477.34476176</v>
      </c>
      <c r="X22" s="178">
        <v>187905012.70497498</v>
      </c>
      <c r="Y22" s="178">
        <v>193895214.77301025</v>
      </c>
      <c r="Z22" s="178">
        <v>208711072.61088488</v>
      </c>
      <c r="AA22" s="179">
        <v>229664252.90462074</v>
      </c>
      <c r="AB22" s="179">
        <v>243557038.87444854</v>
      </c>
    </row>
    <row r="23" spans="1:28" x14ac:dyDescent="0.25">
      <c r="A23" s="28" t="s">
        <v>59</v>
      </c>
      <c r="B23" s="176">
        <v>876825.47194148519</v>
      </c>
      <c r="C23" s="176">
        <v>1695749.9778054112</v>
      </c>
      <c r="D23" s="176">
        <v>3892049.2877534661</v>
      </c>
      <c r="E23" s="176">
        <v>5533798.8156623403</v>
      </c>
      <c r="F23" s="176">
        <v>6543024.2672989583</v>
      </c>
      <c r="G23" s="176">
        <v>7273740.3009610623</v>
      </c>
      <c r="H23" s="176">
        <v>7915501.0609274423</v>
      </c>
      <c r="I23" s="176">
        <v>8566116.3550921138</v>
      </c>
      <c r="J23" s="176">
        <v>9232852.9765234031</v>
      </c>
      <c r="K23" s="176">
        <v>9738070.8665488325</v>
      </c>
      <c r="L23" s="176">
        <v>10435717.582126074</v>
      </c>
      <c r="M23" s="176">
        <v>10928878.620529579</v>
      </c>
      <c r="N23" s="176">
        <v>11445112.462603251</v>
      </c>
      <c r="O23" s="176">
        <v>12634854.34407804</v>
      </c>
      <c r="P23" s="176">
        <v>13014249.149383077</v>
      </c>
      <c r="Q23" s="176">
        <v>13216944.502572466</v>
      </c>
      <c r="R23" s="176">
        <v>14386255.038240368</v>
      </c>
      <c r="S23" s="176">
        <v>14761947.362566691</v>
      </c>
      <c r="T23" s="176">
        <v>15223539.052671093</v>
      </c>
      <c r="U23" s="178">
        <v>15592807.129062291</v>
      </c>
      <c r="V23" s="178">
        <v>16632565.393377611</v>
      </c>
      <c r="W23" s="178">
        <v>19205403.442845169</v>
      </c>
      <c r="X23" s="178">
        <v>20354608.636040792</v>
      </c>
      <c r="Y23" s="178">
        <v>20510242.504259586</v>
      </c>
      <c r="Z23" s="178">
        <v>21043497.735594902</v>
      </c>
      <c r="AA23" s="179">
        <v>21571141.239978269</v>
      </c>
      <c r="AB23" s="179">
        <v>22388443.396226808</v>
      </c>
    </row>
    <row r="24" spans="1:28" s="5" customFormat="1" x14ac:dyDescent="0.25">
      <c r="A24" s="41" t="s">
        <v>101</v>
      </c>
      <c r="B24" s="180" t="s">
        <v>37</v>
      </c>
      <c r="C24" s="180" t="s">
        <v>37</v>
      </c>
      <c r="D24" s="176" t="s">
        <v>37</v>
      </c>
      <c r="E24" s="176">
        <v>124287.35183003642</v>
      </c>
      <c r="F24" s="176">
        <v>142799.54865255125</v>
      </c>
      <c r="G24" s="176">
        <v>164172.42546675232</v>
      </c>
      <c r="H24" s="176">
        <v>172744.48292668469</v>
      </c>
      <c r="I24" s="176">
        <v>193735.51747593103</v>
      </c>
      <c r="J24" s="176">
        <v>210663.12923249579</v>
      </c>
      <c r="K24" s="176">
        <v>232315.20834432397</v>
      </c>
      <c r="L24" s="176">
        <v>252989.0704223841</v>
      </c>
      <c r="M24" s="176">
        <v>279785.57825644372</v>
      </c>
      <c r="N24" s="176">
        <v>308145.23162607721</v>
      </c>
      <c r="O24" s="176">
        <v>357475.55059536232</v>
      </c>
      <c r="P24" s="176">
        <v>376524.09376496036</v>
      </c>
      <c r="Q24" s="176">
        <v>330018.65271692962</v>
      </c>
      <c r="R24" s="176">
        <v>338661.59414918814</v>
      </c>
      <c r="S24" s="176">
        <v>371896.2010219947</v>
      </c>
      <c r="T24" s="176">
        <v>393562.72863143362</v>
      </c>
      <c r="U24" s="181">
        <v>414576.58066567249</v>
      </c>
      <c r="V24" s="181">
        <v>440352.14173524809</v>
      </c>
      <c r="W24" s="181">
        <v>490286.24881124642</v>
      </c>
      <c r="X24" s="181">
        <v>525587.76767274097</v>
      </c>
      <c r="Y24" s="181">
        <v>542533.06105508667</v>
      </c>
      <c r="Z24" s="181">
        <v>569665.31136873527</v>
      </c>
      <c r="AA24" s="182">
        <v>597974.65214454581</v>
      </c>
      <c r="AB24" s="182">
        <v>610454.60506441782</v>
      </c>
    </row>
    <row r="25" spans="1:28" s="3" customFormat="1" ht="13" x14ac:dyDescent="0.3">
      <c r="A25" s="40" t="s">
        <v>110</v>
      </c>
      <c r="B25" s="176" t="s">
        <v>37</v>
      </c>
      <c r="C25" s="176" t="s">
        <v>37</v>
      </c>
      <c r="D25" s="176" t="s">
        <v>37</v>
      </c>
      <c r="E25" s="176">
        <v>195200.71826355657</v>
      </c>
      <c r="F25" s="176">
        <v>228897.62067649348</v>
      </c>
      <c r="G25" s="176">
        <v>255878.87439261231</v>
      </c>
      <c r="H25" s="176">
        <v>268568.83732709498</v>
      </c>
      <c r="I25" s="176">
        <v>300555.86293010565</v>
      </c>
      <c r="J25" s="176">
        <v>326819.5056849682</v>
      </c>
      <c r="K25" s="176">
        <v>379062.16856456577</v>
      </c>
      <c r="L25" s="176">
        <v>401570.19354186824</v>
      </c>
      <c r="M25" s="176">
        <v>434155.69687093009</v>
      </c>
      <c r="N25" s="176">
        <v>473254.026160006</v>
      </c>
      <c r="O25" s="176">
        <v>550548.50514860533</v>
      </c>
      <c r="P25" s="176">
        <v>587110.33728961018</v>
      </c>
      <c r="Q25" s="176">
        <v>520523.08208266617</v>
      </c>
      <c r="R25" s="176">
        <v>569621.09751138464</v>
      </c>
      <c r="S25" s="176">
        <v>629413.77592608274</v>
      </c>
      <c r="T25" s="176">
        <v>667018.61355101364</v>
      </c>
      <c r="U25" s="181">
        <v>713627.24331835122</v>
      </c>
      <c r="V25" s="181">
        <v>766839.42737507017</v>
      </c>
      <c r="W25" s="181">
        <v>831962.49257781566</v>
      </c>
      <c r="X25" s="181">
        <v>890721.36157765891</v>
      </c>
      <c r="Y25" s="181">
        <v>931033.49128663121</v>
      </c>
      <c r="Z25" s="181">
        <v>977270.52554259216</v>
      </c>
      <c r="AA25" s="182">
        <v>1057503.7023034878</v>
      </c>
      <c r="AB25" s="182">
        <v>1085353.2031658101</v>
      </c>
    </row>
    <row r="26" spans="1:28" x14ac:dyDescent="0.25">
      <c r="A26" s="28" t="s">
        <v>36</v>
      </c>
      <c r="B26" s="176">
        <v>41159.474141638813</v>
      </c>
      <c r="C26" s="176">
        <v>61798.933822510022</v>
      </c>
      <c r="D26" s="176">
        <v>120648.08900355708</v>
      </c>
      <c r="E26" s="176">
        <v>147122.56889618796</v>
      </c>
      <c r="F26" s="176">
        <v>162777.12655754518</v>
      </c>
      <c r="G26" s="176">
        <v>202330.4211724351</v>
      </c>
      <c r="H26" s="176">
        <v>219398.33326515611</v>
      </c>
      <c r="I26" s="176">
        <v>226385.14424070704</v>
      </c>
      <c r="J26" s="176">
        <v>237489.02068651043</v>
      </c>
      <c r="K26" s="176">
        <v>249671.41041267585</v>
      </c>
      <c r="L26" s="176">
        <v>268006.29447562509</v>
      </c>
      <c r="M26" s="176">
        <v>285763.04332208127</v>
      </c>
      <c r="N26" s="176">
        <v>323819.34636440611</v>
      </c>
      <c r="O26" s="176">
        <v>360037.4286965793</v>
      </c>
      <c r="P26" s="176">
        <v>375305.40384086937</v>
      </c>
      <c r="Q26" s="176">
        <v>371970.6708876089</v>
      </c>
      <c r="R26" s="176">
        <v>397213.74887504405</v>
      </c>
      <c r="S26" s="176">
        <v>433160.25990935223</v>
      </c>
      <c r="T26" s="176">
        <v>439622.14181810274</v>
      </c>
      <c r="U26" s="178">
        <v>468985.15750950557</v>
      </c>
      <c r="V26" s="178">
        <v>522875.92723449768</v>
      </c>
      <c r="W26" s="178">
        <v>586823.15408666362</v>
      </c>
      <c r="X26" s="178">
        <v>646760.31655983115</v>
      </c>
      <c r="Y26" s="178">
        <v>652979.11393747339</v>
      </c>
      <c r="Z26" s="178">
        <v>680595.68279477244</v>
      </c>
      <c r="AA26" s="179">
        <v>732211.15587060445</v>
      </c>
      <c r="AB26" s="179">
        <v>750316.33064174769</v>
      </c>
    </row>
    <row r="27" spans="1:28" s="5" customFormat="1" x14ac:dyDescent="0.25">
      <c r="A27" s="40" t="s">
        <v>38</v>
      </c>
      <c r="B27" s="176">
        <v>3377603.683332697</v>
      </c>
      <c r="C27" s="176">
        <v>4513344.3061066456</v>
      </c>
      <c r="D27" s="176">
        <v>6405051.1653459733</v>
      </c>
      <c r="E27" s="176">
        <v>7069206.7361678351</v>
      </c>
      <c r="F27" s="176">
        <v>8324573.3306064745</v>
      </c>
      <c r="G27" s="176">
        <v>9456433.4350291993</v>
      </c>
      <c r="H27" s="176">
        <v>9961628.3295016289</v>
      </c>
      <c r="I27" s="176">
        <v>10239946.975571282</v>
      </c>
      <c r="J27" s="176">
        <v>10302899.065788308</v>
      </c>
      <c r="K27" s="176">
        <v>10897582.981506573</v>
      </c>
      <c r="L27" s="176">
        <v>11536556.828930406</v>
      </c>
      <c r="M27" s="176">
        <v>12082961.190544218</v>
      </c>
      <c r="N27" s="176">
        <v>13057781.173445746</v>
      </c>
      <c r="O27" s="176">
        <v>13937185.004979359</v>
      </c>
      <c r="P27" s="176">
        <v>14652348.853876865</v>
      </c>
      <c r="Q27" s="176">
        <v>14861939.590474229</v>
      </c>
      <c r="R27" s="176">
        <v>15921313.230645262</v>
      </c>
      <c r="S27" s="176">
        <v>17360006.142467685</v>
      </c>
      <c r="T27" s="176">
        <v>18189554.3391065</v>
      </c>
      <c r="U27" s="181">
        <v>18641008.650507018</v>
      </c>
      <c r="V27" s="181">
        <v>20164198.514231652</v>
      </c>
      <c r="W27" s="181">
        <v>22151387.65833221</v>
      </c>
      <c r="X27" s="181">
        <v>23932389.668567408</v>
      </c>
      <c r="Y27" s="181">
        <v>23992051.503500585</v>
      </c>
      <c r="Z27" s="181">
        <v>24534453.396777384</v>
      </c>
      <c r="AA27" s="182">
        <v>25468881.891318697</v>
      </c>
      <c r="AB27" s="182">
        <v>24345552.212379605</v>
      </c>
    </row>
    <row r="28" spans="1:28" s="5" customFormat="1" x14ac:dyDescent="0.25">
      <c r="A28" s="40" t="s">
        <v>39</v>
      </c>
      <c r="B28" s="176">
        <v>1349521.4276584075</v>
      </c>
      <c r="C28" s="176">
        <v>1899421.7191438528</v>
      </c>
      <c r="D28" s="176">
        <v>2874717.7784074158</v>
      </c>
      <c r="E28" s="176">
        <v>3287341.8875805442</v>
      </c>
      <c r="F28" s="176">
        <v>3678198.7157740714</v>
      </c>
      <c r="G28" s="176">
        <v>4296481.6046516541</v>
      </c>
      <c r="H28" s="176">
        <v>4611964.6477055885</v>
      </c>
      <c r="I28" s="176">
        <v>4885993.2462399434</v>
      </c>
      <c r="J28" s="176">
        <v>5038127.0371430758</v>
      </c>
      <c r="K28" s="176">
        <v>5096215.977856514</v>
      </c>
      <c r="L28" s="176">
        <v>5320682.893238564</v>
      </c>
      <c r="M28" s="176">
        <v>5529592.3299561879</v>
      </c>
      <c r="N28" s="176">
        <v>5886327.7418272877</v>
      </c>
      <c r="O28" s="176">
        <v>6422715.6380795697</v>
      </c>
      <c r="P28" s="176">
        <v>6763242.2384255379</v>
      </c>
      <c r="Q28" s="176">
        <v>6690696.3955891328</v>
      </c>
      <c r="R28" s="176">
        <v>6848981.4358901549</v>
      </c>
      <c r="S28" s="176">
        <v>7065286.6678100536</v>
      </c>
      <c r="T28" s="176">
        <v>7157749.6397787137</v>
      </c>
      <c r="U28" s="181">
        <v>7471567.4288592516</v>
      </c>
      <c r="V28" s="181">
        <v>7704074.3914173059</v>
      </c>
      <c r="W28" s="181">
        <v>8461358.5059970338</v>
      </c>
      <c r="X28" s="181">
        <v>8942197.2261377871</v>
      </c>
      <c r="Y28" s="181">
        <v>9201301.0070722904</v>
      </c>
      <c r="Z28" s="181">
        <v>9575662.7863470204</v>
      </c>
      <c r="AA28" s="182">
        <v>10105531.02008442</v>
      </c>
      <c r="AB28" s="182">
        <v>10375644.404347477</v>
      </c>
    </row>
    <row r="29" spans="1:28" s="3" customFormat="1" ht="13" x14ac:dyDescent="0.3">
      <c r="A29" s="40" t="s">
        <v>40</v>
      </c>
      <c r="B29" s="176">
        <v>242973.81995123683</v>
      </c>
      <c r="C29" s="176">
        <v>377639.27724955976</v>
      </c>
      <c r="D29" s="176">
        <v>483257.93374971364</v>
      </c>
      <c r="E29" s="176">
        <v>598108.11248602509</v>
      </c>
      <c r="F29" s="176">
        <v>655572.14786239609</v>
      </c>
      <c r="G29" s="176">
        <v>732709.15009386884</v>
      </c>
      <c r="H29" s="176">
        <v>753823.52474583301</v>
      </c>
      <c r="I29" s="176">
        <v>800796.97636947141</v>
      </c>
      <c r="J29" s="176">
        <v>833444.2553209</v>
      </c>
      <c r="K29" s="176">
        <v>888449.23013119877</v>
      </c>
      <c r="L29" s="176">
        <v>936288.69308944372</v>
      </c>
      <c r="M29" s="176">
        <v>955882.99086750834</v>
      </c>
      <c r="N29" s="176">
        <v>1020742.5946967393</v>
      </c>
      <c r="O29" s="176">
        <v>1107721.7877157212</v>
      </c>
      <c r="P29" s="176">
        <v>1125639.7528414677</v>
      </c>
      <c r="Q29" s="176">
        <v>1199025.6309168234</v>
      </c>
      <c r="R29" s="176">
        <v>1242815.9111510206</v>
      </c>
      <c r="S29" s="176">
        <v>1302127.0434176291</v>
      </c>
      <c r="T29" s="176">
        <v>1314146.2705392418</v>
      </c>
      <c r="U29" s="181">
        <v>1453658.5823749434</v>
      </c>
      <c r="V29" s="181">
        <v>1562820.9725004465</v>
      </c>
      <c r="W29" s="181">
        <v>1715929.6577783246</v>
      </c>
      <c r="X29" s="181">
        <v>1891448.5991019965</v>
      </c>
      <c r="Y29" s="181">
        <v>1984525.138467551</v>
      </c>
      <c r="Z29" s="181">
        <v>2066213.6279191852</v>
      </c>
      <c r="AA29" s="182">
        <v>2183552.0076389876</v>
      </c>
      <c r="AB29" s="182">
        <v>2255781.2147871237</v>
      </c>
    </row>
    <row r="30" spans="1:28" ht="13" x14ac:dyDescent="0.3">
      <c r="A30" s="42" t="s">
        <v>41</v>
      </c>
      <c r="B30" s="183">
        <v>365013</v>
      </c>
      <c r="C30" s="183">
        <v>562402</v>
      </c>
      <c r="D30" s="183">
        <v>790087</v>
      </c>
      <c r="E30" s="183">
        <v>963138</v>
      </c>
      <c r="F30" s="183">
        <v>1141340</v>
      </c>
      <c r="G30" s="183">
        <v>1265689</v>
      </c>
      <c r="H30" s="183">
        <v>1507283</v>
      </c>
      <c r="I30" s="183">
        <v>1564306</v>
      </c>
      <c r="J30" s="183">
        <v>1561026</v>
      </c>
      <c r="K30" s="183">
        <v>1620364</v>
      </c>
      <c r="L30" s="183">
        <v>1783020</v>
      </c>
      <c r="M30" s="183">
        <v>1989986.9999999998</v>
      </c>
      <c r="N30" s="183">
        <v>2216317</v>
      </c>
      <c r="O30" s="183">
        <v>2350173</v>
      </c>
      <c r="P30" s="183">
        <v>2607090</v>
      </c>
      <c r="Q30" s="183">
        <v>2428481</v>
      </c>
      <c r="R30" s="183">
        <v>2591479</v>
      </c>
      <c r="S30" s="183">
        <v>2792683</v>
      </c>
      <c r="T30" s="183">
        <v>2964053</v>
      </c>
      <c r="U30" s="184">
        <v>3071224</v>
      </c>
      <c r="V30" s="184">
        <v>3140814</v>
      </c>
      <c r="W30" s="184">
        <v>3111168</v>
      </c>
      <c r="X30" s="184">
        <v>3098148</v>
      </c>
      <c r="Y30" s="184">
        <v>3295382</v>
      </c>
      <c r="Z30" s="184">
        <v>3553900</v>
      </c>
      <c r="AA30" s="185">
        <v>3568488</v>
      </c>
      <c r="AB30" s="185">
        <v>3413450</v>
      </c>
    </row>
    <row r="31" spans="1:28" x14ac:dyDescent="0.25">
      <c r="A31" s="28" t="s">
        <v>42</v>
      </c>
      <c r="B31" s="176" t="s">
        <v>37</v>
      </c>
      <c r="C31" s="176" t="s">
        <v>37</v>
      </c>
      <c r="D31" s="176">
        <v>2147800.1697794958</v>
      </c>
      <c r="E31" s="176">
        <v>2690192.510083498</v>
      </c>
      <c r="F31" s="176">
        <v>3128063.1308164038</v>
      </c>
      <c r="G31" s="176">
        <v>3603798.1969960867</v>
      </c>
      <c r="H31" s="176">
        <v>3710048.2980598533</v>
      </c>
      <c r="I31" s="176">
        <v>3903065.3156158002</v>
      </c>
      <c r="J31" s="176">
        <v>4087133.6523516509</v>
      </c>
      <c r="K31" s="176">
        <v>4317993.3175915126</v>
      </c>
      <c r="L31" s="176">
        <v>4652924.4043294843</v>
      </c>
      <c r="M31" s="176">
        <v>4776155.932489695</v>
      </c>
      <c r="N31" s="176">
        <v>5074288.3342265896</v>
      </c>
      <c r="O31" s="176">
        <v>5715442.1679752953</v>
      </c>
      <c r="P31" s="176">
        <v>6182265.1133943079</v>
      </c>
      <c r="Q31" s="176">
        <v>6667903.5318998806</v>
      </c>
      <c r="R31" s="176">
        <v>7336153.7231302299</v>
      </c>
      <c r="S31" s="176">
        <v>7891958.951754258</v>
      </c>
      <c r="T31" s="176">
        <v>8168048.1935681989</v>
      </c>
      <c r="U31" s="178">
        <v>8438404.7721749377</v>
      </c>
      <c r="V31" s="178">
        <v>8984962.4202582687</v>
      </c>
      <c r="W31" s="178">
        <v>10135067.777217833</v>
      </c>
      <c r="X31" s="178">
        <v>10798985.805083154</v>
      </c>
      <c r="Y31" s="178">
        <v>11131322.740999443</v>
      </c>
      <c r="Z31" s="178">
        <v>11654920.039402399</v>
      </c>
      <c r="AA31" s="179">
        <v>12689128.636555763</v>
      </c>
      <c r="AB31" s="179">
        <v>13075871.253796548</v>
      </c>
    </row>
    <row r="32" spans="1:28" x14ac:dyDescent="0.25">
      <c r="A32" s="40" t="s">
        <v>43</v>
      </c>
      <c r="B32" s="176">
        <v>513259.49432814657</v>
      </c>
      <c r="C32" s="176">
        <v>697185.12612078676</v>
      </c>
      <c r="D32" s="176">
        <v>1201404.6886839594</v>
      </c>
      <c r="E32" s="176">
        <v>1310051.1398273762</v>
      </c>
      <c r="F32" s="176">
        <v>1445472.6896301203</v>
      </c>
      <c r="G32" s="176">
        <v>1680737.6148816834</v>
      </c>
      <c r="H32" s="176">
        <v>1764963.4668031433</v>
      </c>
      <c r="I32" s="176">
        <v>1856800.4326020002</v>
      </c>
      <c r="J32" s="176">
        <v>1921012.9164508914</v>
      </c>
      <c r="K32" s="176">
        <v>2005767.4422478124</v>
      </c>
      <c r="L32" s="176">
        <v>2054828.3106829911</v>
      </c>
      <c r="M32" s="176">
        <v>2149462.7279827031</v>
      </c>
      <c r="N32" s="176">
        <v>2280360.6598485666</v>
      </c>
      <c r="O32" s="176">
        <v>2420822.8262520223</v>
      </c>
      <c r="P32" s="176">
        <v>2494264.5659544263</v>
      </c>
      <c r="Q32" s="176">
        <v>2540081.5097993622</v>
      </c>
      <c r="R32" s="176">
        <v>2637780.0170885636</v>
      </c>
      <c r="S32" s="176">
        <v>2566971.0197966876</v>
      </c>
      <c r="T32" s="176">
        <v>2512235.2716076192</v>
      </c>
      <c r="U32" s="178">
        <v>2637790.5760010537</v>
      </c>
      <c r="V32" s="178">
        <v>2773810.4391983626</v>
      </c>
      <c r="W32" s="178">
        <v>3051567.0148733454</v>
      </c>
      <c r="X32" s="178">
        <v>3277318.5321974182</v>
      </c>
      <c r="Y32" s="178">
        <v>3318552.8605007767</v>
      </c>
      <c r="Z32" s="178">
        <v>3447714.0463174861</v>
      </c>
      <c r="AA32" s="179">
        <v>3702941.8725794004</v>
      </c>
      <c r="AB32" s="179">
        <v>3563855.8300521392</v>
      </c>
    </row>
    <row r="33" spans="1:28" x14ac:dyDescent="0.25">
      <c r="A33" s="28" t="s">
        <v>73</v>
      </c>
      <c r="B33" s="176" t="s">
        <v>37</v>
      </c>
      <c r="C33" s="176" t="s">
        <v>37</v>
      </c>
      <c r="D33" s="176">
        <v>1103577.4500615585</v>
      </c>
      <c r="E33" s="176">
        <v>1116975.9902764128</v>
      </c>
      <c r="F33" s="176">
        <v>1136513.2780600861</v>
      </c>
      <c r="G33" s="176">
        <v>1167561.0918039316</v>
      </c>
      <c r="H33" s="176">
        <v>1192599.7542715182</v>
      </c>
      <c r="I33" s="176">
        <v>1323986.5211878843</v>
      </c>
      <c r="J33" s="176">
        <v>1409600.2949838794</v>
      </c>
      <c r="K33" s="176">
        <v>1500118.6731058394</v>
      </c>
      <c r="L33" s="176">
        <v>1759943.6274637103</v>
      </c>
      <c r="M33" s="176">
        <v>1843491.7982033177</v>
      </c>
      <c r="N33" s="176">
        <v>2150500.5372389718</v>
      </c>
      <c r="O33" s="176">
        <v>2552844.4138883566</v>
      </c>
      <c r="P33" s="176">
        <v>3053527.9438939318</v>
      </c>
      <c r="Q33" s="176">
        <v>3077160.4718924672</v>
      </c>
      <c r="R33" s="176">
        <v>3145423.9807228837</v>
      </c>
      <c r="S33" s="176">
        <v>3274908.9149242234</v>
      </c>
      <c r="T33" s="176">
        <v>3420407.6992698289</v>
      </c>
      <c r="U33" s="178">
        <v>3569453.0614578845</v>
      </c>
      <c r="V33" s="178">
        <v>3815991.5411944436</v>
      </c>
      <c r="W33" s="178">
        <v>4252428.2249228768</v>
      </c>
      <c r="X33" s="178">
        <v>4802052.5922745969</v>
      </c>
      <c r="Y33" s="178">
        <v>5183742.730539565</v>
      </c>
      <c r="Z33" s="178">
        <v>5466593.8206949988</v>
      </c>
      <c r="AA33" s="179">
        <v>6108927.8160636555</v>
      </c>
      <c r="AB33" s="179">
        <v>6177218.8123585032</v>
      </c>
    </row>
    <row r="34" spans="1:28" x14ac:dyDescent="0.25">
      <c r="A34" s="28" t="s">
        <v>67</v>
      </c>
      <c r="B34" s="176" t="s">
        <v>37</v>
      </c>
      <c r="C34" s="176" t="s">
        <v>37</v>
      </c>
      <c r="D34" s="176">
        <v>11874770.29378042</v>
      </c>
      <c r="E34" s="176">
        <v>8124805.457059118</v>
      </c>
      <c r="F34" s="176">
        <v>8195571.9589845799</v>
      </c>
      <c r="G34" s="176">
        <v>8672956.5954170711</v>
      </c>
      <c r="H34" s="176">
        <v>9751025.9628162161</v>
      </c>
      <c r="I34" s="176">
        <v>10576536.757741099</v>
      </c>
      <c r="J34" s="176">
        <v>11349194.152555415</v>
      </c>
      <c r="K34" s="176">
        <v>13238163.703903547</v>
      </c>
      <c r="L34" s="176">
        <v>14453382.752561113</v>
      </c>
      <c r="M34" s="176">
        <v>16411486.459049003</v>
      </c>
      <c r="N34" s="176">
        <v>20144335.447746228</v>
      </c>
      <c r="O34" s="176">
        <v>22813369.691535451</v>
      </c>
      <c r="P34" s="176">
        <v>27388073.855161369</v>
      </c>
      <c r="Q34" s="176">
        <v>26993261.952979591</v>
      </c>
      <c r="R34" s="176">
        <v>28748351.544660613</v>
      </c>
      <c r="S34" s="176">
        <v>29603534.50171192</v>
      </c>
      <c r="T34" s="176">
        <v>31451783.876868494</v>
      </c>
      <c r="U34" s="178">
        <v>33785866.814390175</v>
      </c>
      <c r="V34" s="178">
        <v>34919817.962321319</v>
      </c>
      <c r="W34" s="178">
        <v>35024379.260663614</v>
      </c>
      <c r="X34" s="178">
        <v>35538036.879004769</v>
      </c>
      <c r="Y34" s="178">
        <v>37118572.663071029</v>
      </c>
      <c r="Z34" s="178">
        <v>40418349.242320701</v>
      </c>
      <c r="AA34" s="179">
        <v>41824680.069109634</v>
      </c>
      <c r="AB34" s="179">
        <v>41438989.712551631</v>
      </c>
    </row>
    <row r="35" spans="1:28" x14ac:dyDescent="0.25">
      <c r="A35" s="28" t="s">
        <v>74</v>
      </c>
      <c r="B35" s="176" t="s">
        <v>37</v>
      </c>
      <c r="C35" s="176" t="s">
        <v>37</v>
      </c>
      <c r="D35" s="176">
        <v>760847.12057617609</v>
      </c>
      <c r="E35" s="176">
        <v>1126486.1205876928</v>
      </c>
      <c r="F35" s="176">
        <v>1353609.8692948394</v>
      </c>
      <c r="G35" s="176">
        <v>1471391.9848982387</v>
      </c>
      <c r="H35" s="176">
        <v>1604723.3996272529</v>
      </c>
      <c r="I35" s="176">
        <v>1638548.6533680842</v>
      </c>
      <c r="J35" s="176">
        <v>1707688.4082006107</v>
      </c>
      <c r="K35" s="176">
        <v>1848461.8795774577</v>
      </c>
      <c r="L35" s="176">
        <v>2067923.8194509954</v>
      </c>
      <c r="M35" s="176">
        <v>2257170.7447786368</v>
      </c>
      <c r="N35" s="176">
        <v>2474841.4241073811</v>
      </c>
      <c r="O35" s="176">
        <v>2815323.0347117078</v>
      </c>
      <c r="P35" s="176">
        <v>2899321.8280363125</v>
      </c>
      <c r="Q35" s="176">
        <v>2996917.6892929957</v>
      </c>
      <c r="R35" s="176">
        <v>3497867.6642718245</v>
      </c>
      <c r="S35" s="176">
        <v>3769032.1360209696</v>
      </c>
      <c r="T35" s="176">
        <v>3939879.5696078325</v>
      </c>
      <c r="U35" s="178">
        <v>4046482.0200243769</v>
      </c>
      <c r="V35" s="178">
        <v>4283984.002847679</v>
      </c>
      <c r="W35" s="178">
        <v>4781445.1029259823</v>
      </c>
      <c r="X35" s="178">
        <v>5033476.722313283</v>
      </c>
      <c r="Y35" s="178">
        <v>5195028.7978147967</v>
      </c>
      <c r="Z35" s="178">
        <v>5481298.6744110566</v>
      </c>
      <c r="AA35" s="179">
        <v>5717145.0934762293</v>
      </c>
      <c r="AB35" s="179">
        <v>5621839.346440712</v>
      </c>
    </row>
    <row r="36" spans="1:28" x14ac:dyDescent="0.25">
      <c r="A36" s="28" t="s">
        <v>75</v>
      </c>
      <c r="B36" s="176" t="s">
        <v>37</v>
      </c>
      <c r="C36" s="176" t="s">
        <v>37</v>
      </c>
      <c r="D36" s="176" t="s">
        <v>37</v>
      </c>
      <c r="E36" s="176">
        <v>422977.63313755632</v>
      </c>
      <c r="F36" s="176">
        <v>491732.24138410023</v>
      </c>
      <c r="G36" s="176">
        <v>536729.01984030218</v>
      </c>
      <c r="H36" s="176">
        <v>557052.25992711436</v>
      </c>
      <c r="I36" s="176">
        <v>611397.54052701395</v>
      </c>
      <c r="J36" s="176">
        <v>648267.70779788645</v>
      </c>
      <c r="K36" s="176">
        <v>700852.07999523531</v>
      </c>
      <c r="L36" s="176">
        <v>746479.21501565387</v>
      </c>
      <c r="M36" s="176">
        <v>805068.05992119899</v>
      </c>
      <c r="N36" s="176">
        <v>892289.63942990312</v>
      </c>
      <c r="O36" s="176">
        <v>1017770.9452973205</v>
      </c>
      <c r="P36" s="176">
        <v>1130681.9286129498</v>
      </c>
      <c r="Q36" s="176">
        <v>1129324.6343272761</v>
      </c>
      <c r="R36" s="176">
        <v>1242835.5142679499</v>
      </c>
      <c r="S36" s="176">
        <v>1278892.9487027591</v>
      </c>
      <c r="T36" s="176">
        <v>1317850.1217120453</v>
      </c>
      <c r="U36" s="178">
        <v>1368746.2642321901</v>
      </c>
      <c r="V36" s="178">
        <v>1457868.2296516628</v>
      </c>
      <c r="W36" s="178">
        <v>1611830.3844129499</v>
      </c>
      <c r="X36" s="178">
        <v>1617489.1817547178</v>
      </c>
      <c r="Y36" s="178">
        <v>1595074.6584334234</v>
      </c>
      <c r="Z36" s="178">
        <v>1646929.7721333846</v>
      </c>
      <c r="AA36" s="179">
        <v>1733674.2067064289</v>
      </c>
      <c r="AB36" s="179">
        <v>1742221.0159154055</v>
      </c>
    </row>
    <row r="37" spans="1:28" x14ac:dyDescent="0.25">
      <c r="A37" s="28" t="s">
        <v>76</v>
      </c>
      <c r="B37" s="176" t="s">
        <v>37</v>
      </c>
      <c r="C37" s="176" t="s">
        <v>37</v>
      </c>
      <c r="D37" s="176">
        <v>220580.69732897505</v>
      </c>
      <c r="E37" s="176">
        <v>245946.65350857947</v>
      </c>
      <c r="F37" s="176">
        <v>274870.80724946136</v>
      </c>
      <c r="G37" s="176">
        <v>314503.80609584105</v>
      </c>
      <c r="H37" s="176">
        <v>325326.70889813628</v>
      </c>
      <c r="I37" s="176">
        <v>346395.88786084129</v>
      </c>
      <c r="J37" s="176">
        <v>365641.27210584626</v>
      </c>
      <c r="K37" s="176">
        <v>387532.91639123682</v>
      </c>
      <c r="L37" s="176">
        <v>414796.24094631459</v>
      </c>
      <c r="M37" s="176">
        <v>429697.64279606205</v>
      </c>
      <c r="N37" s="176">
        <v>453207.82108319952</v>
      </c>
      <c r="O37" s="176">
        <v>496471.50828186289</v>
      </c>
      <c r="P37" s="176">
        <v>530135.70586420828</v>
      </c>
      <c r="Q37" s="176">
        <v>510224.03682019259</v>
      </c>
      <c r="R37" s="176">
        <v>521672.02488834062</v>
      </c>
      <c r="S37" s="176">
        <v>539437.79335490987</v>
      </c>
      <c r="T37" s="176">
        <v>539926.69852237997</v>
      </c>
      <c r="U37" s="178">
        <v>557512.02521984861</v>
      </c>
      <c r="V37" s="178">
        <v>590605.30602162017</v>
      </c>
      <c r="W37" s="178">
        <v>648254.69363878015</v>
      </c>
      <c r="X37" s="178">
        <v>703729.92821129458</v>
      </c>
      <c r="Y37" s="178">
        <v>735476.80707838805</v>
      </c>
      <c r="Z37" s="178">
        <v>774581.09634231252</v>
      </c>
      <c r="AA37" s="179">
        <v>839917.87540313764</v>
      </c>
      <c r="AB37" s="179">
        <v>833685.79503748496</v>
      </c>
    </row>
    <row r="38" spans="1:28" x14ac:dyDescent="0.25">
      <c r="A38" s="28" t="s">
        <v>44</v>
      </c>
      <c r="B38" s="176">
        <v>2352839.4902149076</v>
      </c>
      <c r="C38" s="176">
        <v>3334623.0716907517</v>
      </c>
      <c r="D38" s="176">
        <v>5339186.3818536894</v>
      </c>
      <c r="E38" s="176">
        <v>5868230.485263587</v>
      </c>
      <c r="F38" s="176">
        <v>6498323.1051320331</v>
      </c>
      <c r="G38" s="176">
        <v>7481684.3967399048</v>
      </c>
      <c r="H38" s="176">
        <v>7956436.5251709595</v>
      </c>
      <c r="I38" s="176">
        <v>8603319.1481666863</v>
      </c>
      <c r="J38" s="176">
        <v>9145062.9636657182</v>
      </c>
      <c r="K38" s="176">
        <v>9718402.4430494513</v>
      </c>
      <c r="L38" s="176">
        <v>10240204.462247385</v>
      </c>
      <c r="M38" s="176">
        <v>10852432.378213078</v>
      </c>
      <c r="N38" s="176">
        <v>11975161.724767003</v>
      </c>
      <c r="O38" s="176">
        <v>13103280.299321996</v>
      </c>
      <c r="P38" s="176">
        <v>13542153.064709553</v>
      </c>
      <c r="Q38" s="176">
        <v>13515930.857620686</v>
      </c>
      <c r="R38" s="176">
        <v>13504300.382105367</v>
      </c>
      <c r="S38" s="176">
        <v>13529597.216227757</v>
      </c>
      <c r="T38" s="176">
        <v>13407843.766006442</v>
      </c>
      <c r="U38" s="178">
        <v>13653047.297312999</v>
      </c>
      <c r="V38" s="178">
        <v>14458685.50156063</v>
      </c>
      <c r="W38" s="178">
        <v>16101302.225213105</v>
      </c>
      <c r="X38" s="178">
        <v>17404758.45194114</v>
      </c>
      <c r="Y38" s="178">
        <v>17957039.46812617</v>
      </c>
      <c r="Z38" s="178">
        <v>18289041.560674597</v>
      </c>
      <c r="AA38" s="179">
        <v>19412790.392569065</v>
      </c>
      <c r="AB38" s="179">
        <v>18199544.387469731</v>
      </c>
    </row>
    <row r="39" spans="1:28" x14ac:dyDescent="0.25">
      <c r="A39" s="28" t="s">
        <v>45</v>
      </c>
      <c r="B39" s="176">
        <v>4288537.5097184759</v>
      </c>
      <c r="C39" s="176">
        <v>6412754.8830445074</v>
      </c>
      <c r="D39" s="176">
        <v>9439118.2945352588</v>
      </c>
      <c r="E39" s="176">
        <v>10816192.783801487</v>
      </c>
      <c r="F39" s="176">
        <v>12162800.871258326</v>
      </c>
      <c r="G39" s="176">
        <v>13299167.258579904</v>
      </c>
      <c r="H39" s="176">
        <v>14132542.13966885</v>
      </c>
      <c r="I39" s="176">
        <v>15038400.125947315</v>
      </c>
      <c r="J39" s="176">
        <v>15591796.542283989</v>
      </c>
      <c r="K39" s="176">
        <v>16603155.019733716</v>
      </c>
      <c r="L39" s="176">
        <v>17478895.095319394</v>
      </c>
      <c r="M39" s="176">
        <v>17727888.25165993</v>
      </c>
      <c r="N39" s="176">
        <v>18540305.683800735</v>
      </c>
      <c r="O39" s="176">
        <v>19451319.822587468</v>
      </c>
      <c r="P39" s="176">
        <v>20065369.416518867</v>
      </c>
      <c r="Q39" s="176">
        <v>19809998.668690115</v>
      </c>
      <c r="R39" s="176">
        <v>20928821.143669598</v>
      </c>
      <c r="S39" s="176">
        <v>21356247.328470875</v>
      </c>
      <c r="T39" s="176">
        <v>22047698.987911962</v>
      </c>
      <c r="U39" s="178">
        <v>23121641.66372849</v>
      </c>
      <c r="V39" s="178">
        <v>24749089.42660863</v>
      </c>
      <c r="W39" s="178">
        <v>27531349.072053589</v>
      </c>
      <c r="X39" s="178">
        <v>29088905.830903798</v>
      </c>
      <c r="Y39" s="178">
        <v>29462462.531472638</v>
      </c>
      <c r="Z39" s="178">
        <v>30072004.453825537</v>
      </c>
      <c r="AA39" s="179">
        <v>31656984.913598124</v>
      </c>
      <c r="AB39" s="179">
        <v>30269561.200254444</v>
      </c>
    </row>
    <row r="40" spans="1:28" x14ac:dyDescent="0.25">
      <c r="A40" s="28" t="s">
        <v>46</v>
      </c>
      <c r="B40" s="176">
        <v>951141.94455944246</v>
      </c>
      <c r="C40" s="176">
        <v>1332398.0700120286</v>
      </c>
      <c r="D40" s="176">
        <v>1855313.2693678224</v>
      </c>
      <c r="E40" s="176">
        <v>1971146.563763021</v>
      </c>
      <c r="F40" s="176">
        <v>2103903.8971097092</v>
      </c>
      <c r="G40" s="176">
        <v>2309237.1504983511</v>
      </c>
      <c r="H40" s="176">
        <v>2400525.2465619198</v>
      </c>
      <c r="I40" s="176">
        <v>2514394.8206130345</v>
      </c>
      <c r="J40" s="176">
        <v>2560817.99418941</v>
      </c>
      <c r="K40" s="176">
        <v>2621773.9188561477</v>
      </c>
      <c r="L40" s="176">
        <v>2720090.8287296174</v>
      </c>
      <c r="M40" s="176">
        <v>2796059.4178481516</v>
      </c>
      <c r="N40" s="176">
        <v>3055699.8795008562</v>
      </c>
      <c r="O40" s="176">
        <v>3450307.7338422197</v>
      </c>
      <c r="P40" s="176">
        <v>3665215.917980209</v>
      </c>
      <c r="Q40" s="176">
        <v>3753150.0378522873</v>
      </c>
      <c r="R40" s="176">
        <v>3928276.9017948853</v>
      </c>
      <c r="S40" s="176">
        <v>4167341.4643788571</v>
      </c>
      <c r="T40" s="176">
        <v>4331301.5656782659</v>
      </c>
      <c r="U40" s="178">
        <v>4545016.8670223728</v>
      </c>
      <c r="V40" s="178">
        <v>4870420.2932594214</v>
      </c>
      <c r="W40" s="178">
        <v>5431154.6497196639</v>
      </c>
      <c r="X40" s="178">
        <v>5726567.7478195764</v>
      </c>
      <c r="Y40" s="178">
        <v>5694410.706442521</v>
      </c>
      <c r="Z40" s="178">
        <v>5859483.8249788061</v>
      </c>
      <c r="AA40" s="179">
        <v>6121331.2457675561</v>
      </c>
      <c r="AB40" s="179">
        <v>6178756.4195111217</v>
      </c>
    </row>
    <row r="41" spans="1:28" x14ac:dyDescent="0.25">
      <c r="A41" s="28" t="s">
        <v>47</v>
      </c>
      <c r="B41" s="176">
        <v>835939.74948208814</v>
      </c>
      <c r="C41" s="176">
        <v>1212885.2334823338</v>
      </c>
      <c r="D41" s="176">
        <v>1691531.2095940416</v>
      </c>
      <c r="E41" s="176">
        <v>1849837.3567660719</v>
      </c>
      <c r="F41" s="176">
        <v>1987283.6591407608</v>
      </c>
      <c r="G41" s="176">
        <v>2259101.3133481462</v>
      </c>
      <c r="H41" s="176">
        <v>2387734.4726167582</v>
      </c>
      <c r="I41" s="176">
        <v>2443246.3750031013</v>
      </c>
      <c r="J41" s="176">
        <v>2499818.3258352168</v>
      </c>
      <c r="K41" s="176">
        <v>2621327.6999806254</v>
      </c>
      <c r="L41" s="176">
        <v>2778838.0086679836</v>
      </c>
      <c r="M41" s="176">
        <v>2784524.8256824641</v>
      </c>
      <c r="N41" s="176">
        <v>3008146.7230434422</v>
      </c>
      <c r="O41" s="176">
        <v>3339000.8186315857</v>
      </c>
      <c r="P41" s="176">
        <v>3443462.4650215753</v>
      </c>
      <c r="Q41" s="176">
        <v>3402281.3006034927</v>
      </c>
      <c r="R41" s="176">
        <v>3623714.3188703195</v>
      </c>
      <c r="S41" s="176">
        <v>3828518.3918750761</v>
      </c>
      <c r="T41" s="176">
        <v>3908433.7263785484</v>
      </c>
      <c r="U41" s="178">
        <v>4014597.8158087479</v>
      </c>
      <c r="V41" s="178">
        <v>4244966.3576269401</v>
      </c>
      <c r="W41" s="178">
        <v>4779235.9780476578</v>
      </c>
      <c r="X41" s="178">
        <v>5025204.5183135103</v>
      </c>
      <c r="Y41" s="178">
        <v>5094060.3071116786</v>
      </c>
      <c r="Z41" s="178">
        <v>5229808.3360768361</v>
      </c>
      <c r="AA41" s="179">
        <v>5553447.1571904588</v>
      </c>
      <c r="AB41" s="179">
        <v>5693497.6913272645</v>
      </c>
    </row>
    <row r="42" spans="1:28" x14ac:dyDescent="0.25">
      <c r="A42" s="28" t="s">
        <v>69</v>
      </c>
      <c r="B42" s="176">
        <v>1270578.5228712687</v>
      </c>
      <c r="C42" s="176">
        <v>1703528.7462157488</v>
      </c>
      <c r="D42" s="176">
        <v>2294890.7392140403</v>
      </c>
      <c r="E42" s="176">
        <v>2529988.6231812271</v>
      </c>
      <c r="F42" s="176">
        <v>2794585.6665780237</v>
      </c>
      <c r="G42" s="176">
        <v>3023326.9010439389</v>
      </c>
      <c r="H42" s="176">
        <v>3150953.5559462043</v>
      </c>
      <c r="I42" s="176">
        <v>3339947.533454088</v>
      </c>
      <c r="J42" s="176">
        <v>3473700.7897904939</v>
      </c>
      <c r="K42" s="176">
        <v>3702982.5570304557</v>
      </c>
      <c r="L42" s="176">
        <v>3944019.7735381015</v>
      </c>
      <c r="M42" s="176">
        <v>4221473.719533884</v>
      </c>
      <c r="N42" s="176">
        <v>4484142.6683952473</v>
      </c>
      <c r="O42" s="176">
        <v>4929732.9443373457</v>
      </c>
      <c r="P42" s="176">
        <v>5142744.1338901883</v>
      </c>
      <c r="Q42" s="176">
        <v>5227768.785395476</v>
      </c>
      <c r="R42" s="176">
        <v>5489678.2768782675</v>
      </c>
      <c r="S42" s="176">
        <v>5749472.9485243149</v>
      </c>
      <c r="T42" s="176">
        <v>5756928.8131010039</v>
      </c>
      <c r="U42" s="178">
        <v>6035737.6529666334</v>
      </c>
      <c r="V42" s="178">
        <v>6336766.6300088419</v>
      </c>
      <c r="W42" s="178">
        <v>6905368.8058174215</v>
      </c>
      <c r="X42" s="178">
        <v>7107093.6490310673</v>
      </c>
      <c r="Y42" s="178">
        <v>7059859.1262039812</v>
      </c>
      <c r="Z42" s="178">
        <v>7174840.9735952625</v>
      </c>
      <c r="AA42" s="179">
        <v>7451874.5801535258</v>
      </c>
      <c r="AB42" s="179">
        <v>7282001.202384619</v>
      </c>
    </row>
    <row r="43" spans="1:28" x14ac:dyDescent="0.25">
      <c r="A43" s="28" t="s">
        <v>77</v>
      </c>
      <c r="B43" s="176">
        <v>589480.91075707402</v>
      </c>
      <c r="C43" s="176">
        <v>1026102.8511820371</v>
      </c>
      <c r="D43" s="176">
        <v>2171639.7483371976</v>
      </c>
      <c r="E43" s="176">
        <v>3008343.9560528831</v>
      </c>
      <c r="F43" s="176">
        <v>3496559.956274312</v>
      </c>
      <c r="G43" s="176">
        <v>4088139.2894918029</v>
      </c>
      <c r="H43" s="176">
        <v>4347087.6052588066</v>
      </c>
      <c r="I43" s="176">
        <v>4423878.7217385182</v>
      </c>
      <c r="J43" s="176">
        <v>4679982.3697660929</v>
      </c>
      <c r="K43" s="176">
        <v>5050834.0318828011</v>
      </c>
      <c r="L43" s="176">
        <v>5502727.6180440923</v>
      </c>
      <c r="M43" s="176">
        <v>5896037.54943329</v>
      </c>
      <c r="N43" s="176">
        <v>6272651.9098254079</v>
      </c>
      <c r="O43" s="176">
        <v>6993344.5854404587</v>
      </c>
      <c r="P43" s="176">
        <v>7126493.9007521085</v>
      </c>
      <c r="Q43" s="176">
        <v>7239063.6664800942</v>
      </c>
      <c r="R43" s="176">
        <v>8133304.551645997</v>
      </c>
      <c r="S43" s="176">
        <v>8549917.0182816312</v>
      </c>
      <c r="T43" s="176">
        <v>8795455.2768562511</v>
      </c>
      <c r="U43" s="178">
        <v>9166649.7844887841</v>
      </c>
      <c r="V43" s="178">
        <v>9891778.9165818188</v>
      </c>
      <c r="W43" s="178">
        <v>10945971.666156102</v>
      </c>
      <c r="X43" s="178">
        <v>11174459.295810858</v>
      </c>
      <c r="Y43" s="178">
        <v>11146510.377864128</v>
      </c>
      <c r="Z43" s="178">
        <v>11548251.946206637</v>
      </c>
      <c r="AA43" s="179">
        <v>12312188.755285956</v>
      </c>
      <c r="AB43" s="179">
        <v>13194612.993177745</v>
      </c>
    </row>
    <row r="44" spans="1:28" x14ac:dyDescent="0.25">
      <c r="A44" s="75" t="s">
        <v>54</v>
      </c>
      <c r="B44" s="176" t="s">
        <v>37</v>
      </c>
      <c r="C44" s="176" t="s">
        <v>37</v>
      </c>
      <c r="D44" s="176">
        <v>1144640.2092647965</v>
      </c>
      <c r="E44" s="176">
        <v>1298151.1927230083</v>
      </c>
      <c r="F44" s="176">
        <v>1383414.5157069413</v>
      </c>
      <c r="G44" s="176">
        <v>1469927.0594107255</v>
      </c>
      <c r="H44" s="176">
        <v>1512874.271174212</v>
      </c>
      <c r="I44" s="176">
        <v>1652117.975230369</v>
      </c>
      <c r="J44" s="176">
        <v>1685638.0244108271</v>
      </c>
      <c r="K44" s="176">
        <v>1831872.8701548681</v>
      </c>
      <c r="L44" s="176">
        <v>1947838.3639346629</v>
      </c>
      <c r="M44" s="176">
        <v>2031761.07173357</v>
      </c>
      <c r="N44" s="176">
        <v>2150712.0590529032</v>
      </c>
      <c r="O44" s="176">
        <v>2415240.9371097418</v>
      </c>
      <c r="P44" s="176">
        <v>2573656.1009923946</v>
      </c>
      <c r="Q44" s="176">
        <v>2633784.5343338614</v>
      </c>
      <c r="R44" s="176">
        <v>2672589.9474455561</v>
      </c>
      <c r="S44" s="176">
        <v>2764793.0389937274</v>
      </c>
      <c r="T44" s="176">
        <v>2778815.1906282492</v>
      </c>
      <c r="U44" s="178">
        <v>2925779.6626880728</v>
      </c>
      <c r="V44" s="178">
        <v>3174158.8474589419</v>
      </c>
      <c r="W44" s="178">
        <v>3550913.0670900736</v>
      </c>
      <c r="X44" s="178">
        <v>3830184.9511389988</v>
      </c>
      <c r="Y44" s="178">
        <v>4010376.775405617</v>
      </c>
      <c r="Z44" s="178">
        <v>4196508.7673186213</v>
      </c>
      <c r="AA44" s="179">
        <v>4480837.0712401606</v>
      </c>
      <c r="AB44" s="179">
        <v>4477128.039087005</v>
      </c>
    </row>
    <row r="45" spans="1:28" x14ac:dyDescent="0.25">
      <c r="A45" s="76" t="s">
        <v>48</v>
      </c>
      <c r="B45" s="178">
        <v>1704308.4029867926</v>
      </c>
      <c r="C45" s="178">
        <v>2724273.9195878883</v>
      </c>
      <c r="D45" s="178">
        <v>4515103.1024109349</v>
      </c>
      <c r="E45" s="178">
        <v>5479889.3286519945</v>
      </c>
      <c r="F45" s="178">
        <v>6497858.804540609</v>
      </c>
      <c r="G45" s="178">
        <v>5073862.454577663</v>
      </c>
      <c r="H45" s="178">
        <v>5533113.825431711</v>
      </c>
      <c r="I45" s="178">
        <v>5466943.3718367638</v>
      </c>
      <c r="J45" s="178">
        <v>5546763.5589913828</v>
      </c>
      <c r="K45" s="178">
        <v>5896156.6314525539</v>
      </c>
      <c r="L45" s="178">
        <v>6714333.6406542184</v>
      </c>
      <c r="M45" s="178">
        <v>7340162.8236991251</v>
      </c>
      <c r="N45" s="178">
        <v>8299828.7293259837</v>
      </c>
      <c r="O45" s="178">
        <v>9304517.9735799804</v>
      </c>
      <c r="P45" s="178">
        <v>10095579.824529167</v>
      </c>
      <c r="Q45" s="178">
        <v>10105585.62847399</v>
      </c>
      <c r="R45" s="178">
        <v>11610837.902610667</v>
      </c>
      <c r="S45" s="178">
        <v>13207313.771246057</v>
      </c>
      <c r="T45" s="178">
        <v>14013704.267390143</v>
      </c>
      <c r="U45" s="178">
        <v>15383026.899938621</v>
      </c>
      <c r="V45" s="178">
        <v>17262300.650350098</v>
      </c>
      <c r="W45" s="178">
        <v>20087498.588360209</v>
      </c>
      <c r="X45" s="178">
        <v>21252660.608103909</v>
      </c>
      <c r="Y45" s="178">
        <v>22076241.506906819</v>
      </c>
      <c r="Z45" s="178">
        <v>22082062.353434306</v>
      </c>
      <c r="AA45" s="179">
        <v>22252054.456770763</v>
      </c>
      <c r="AB45" s="179">
        <v>23777740.031207856</v>
      </c>
    </row>
    <row r="46" spans="1:28" x14ac:dyDescent="0.25">
      <c r="A46" s="76" t="s">
        <v>49</v>
      </c>
      <c r="B46" s="178">
        <v>6519520.400010827</v>
      </c>
      <c r="C46" s="178">
        <v>9165639.0772680938</v>
      </c>
      <c r="D46" s="178">
        <v>15905790.039943539</v>
      </c>
      <c r="E46" s="178">
        <v>17456651.751667999</v>
      </c>
      <c r="F46" s="178">
        <v>18256047.750347767</v>
      </c>
      <c r="G46" s="178">
        <v>20039098.191182423</v>
      </c>
      <c r="H46" s="178">
        <v>20318208.978261609</v>
      </c>
      <c r="I46" s="178">
        <v>21438904.999813031</v>
      </c>
      <c r="J46" s="178">
        <v>21798650.699476194</v>
      </c>
      <c r="K46" s="178">
        <v>22703482.421225592</v>
      </c>
      <c r="L46" s="178">
        <v>23594840.05271437</v>
      </c>
      <c r="M46" s="178">
        <v>23612002.312777497</v>
      </c>
      <c r="N46" s="178">
        <v>24707310.911073674</v>
      </c>
      <c r="O46" s="178">
        <v>26637116.729095001</v>
      </c>
      <c r="P46" s="178">
        <v>27498838.399925556</v>
      </c>
      <c r="Q46" s="178">
        <v>27390734.154883888</v>
      </c>
      <c r="R46" s="178">
        <v>29150601.290449891</v>
      </c>
      <c r="S46" s="178">
        <v>31017723.677681543</v>
      </c>
      <c r="T46" s="178">
        <v>31514435.53302069</v>
      </c>
      <c r="U46" s="178">
        <v>32763527.52428871</v>
      </c>
      <c r="V46" s="178">
        <v>35324150.868933253</v>
      </c>
      <c r="W46" s="178">
        <v>38628368.729181245</v>
      </c>
      <c r="X46" s="178">
        <v>41826220.623480409</v>
      </c>
      <c r="Y46" s="178">
        <v>42674301.426773109</v>
      </c>
      <c r="Z46" s="178">
        <v>43726690.073276848</v>
      </c>
      <c r="AA46" s="179">
        <v>45342102.778274834</v>
      </c>
      <c r="AB46" s="179">
        <v>44865545.931092784</v>
      </c>
    </row>
    <row r="47" spans="1:28" x14ac:dyDescent="0.25">
      <c r="A47" s="2" t="s">
        <v>50</v>
      </c>
      <c r="B47" s="178" t="s">
        <v>37</v>
      </c>
      <c r="C47" s="178" t="s">
        <v>37</v>
      </c>
      <c r="D47" s="178">
        <v>817682.03102946968</v>
      </c>
      <c r="E47" s="178">
        <v>861134.60922969249</v>
      </c>
      <c r="F47" s="178">
        <v>915625.00703563588</v>
      </c>
      <c r="G47" s="178">
        <v>1033421.3011953011</v>
      </c>
      <c r="H47" s="178">
        <v>1099768.338959794</v>
      </c>
      <c r="I47" s="178">
        <v>1234832.1551446468</v>
      </c>
      <c r="J47" s="178">
        <v>1336482.4223656713</v>
      </c>
      <c r="K47" s="178">
        <v>1442338.9445590696</v>
      </c>
      <c r="L47" s="178">
        <v>1498227.9688547393</v>
      </c>
      <c r="M47" s="178">
        <v>1550894.3862043312</v>
      </c>
      <c r="N47" s="178">
        <v>1623690.7931994984</v>
      </c>
      <c r="O47" s="178">
        <v>1710578.4010926813</v>
      </c>
      <c r="P47" s="178">
        <v>1840583.4270498464</v>
      </c>
      <c r="Q47" s="178">
        <v>1882246.2036200585</v>
      </c>
      <c r="R47" s="178">
        <v>1985828.2201187559</v>
      </c>
      <c r="S47" s="178">
        <v>2083107.5508029687</v>
      </c>
      <c r="T47" s="178">
        <v>2080467.6586368983</v>
      </c>
      <c r="U47" s="178">
        <v>2188418.3168486939</v>
      </c>
      <c r="V47" s="178">
        <v>2347463.3858401729</v>
      </c>
      <c r="W47" s="178">
        <v>2617927.102236737</v>
      </c>
      <c r="X47" s="178">
        <v>2750734.7472847938</v>
      </c>
      <c r="Y47" s="178">
        <v>2811886.649206466</v>
      </c>
      <c r="Z47" s="178">
        <v>2986492.2897260636</v>
      </c>
      <c r="AA47" s="179">
        <v>3239413.6853214526</v>
      </c>
      <c r="AB47" s="179">
        <v>3234061.7193132672</v>
      </c>
    </row>
    <row r="48" spans="1:28" x14ac:dyDescent="0.25">
      <c r="A48" s="2" t="s">
        <v>51</v>
      </c>
      <c r="B48" s="178">
        <v>26163008.403658114</v>
      </c>
      <c r="C48" s="178">
        <v>39640671.313309588</v>
      </c>
      <c r="D48" s="178">
        <v>58447052.075763464</v>
      </c>
      <c r="E48" s="178">
        <v>69458387.377185851</v>
      </c>
      <c r="F48" s="178">
        <v>77708926.888439327</v>
      </c>
      <c r="G48" s="178">
        <v>89408563.904009491</v>
      </c>
      <c r="H48" s="178">
        <v>93118028.694104746</v>
      </c>
      <c r="I48" s="178">
        <v>97067801.742924631</v>
      </c>
      <c r="J48" s="178">
        <v>99048180.64044565</v>
      </c>
      <c r="K48" s="178">
        <v>105495770.79616253</v>
      </c>
      <c r="L48" s="178">
        <v>111550669.80984803</v>
      </c>
      <c r="M48" s="178">
        <v>117397570.70502594</v>
      </c>
      <c r="N48" s="178">
        <v>121456350.93634708</v>
      </c>
      <c r="O48" s="178">
        <v>129109800.06050915</v>
      </c>
      <c r="P48" s="178">
        <v>130345228.51755325</v>
      </c>
      <c r="Q48" s="178">
        <v>131156292.74484542</v>
      </c>
      <c r="R48" s="178">
        <v>137090989.25460276</v>
      </c>
      <c r="S48" s="178">
        <v>141169164.01301286</v>
      </c>
      <c r="T48" s="178">
        <v>146373735.54818586</v>
      </c>
      <c r="U48" s="178">
        <v>151556272.53975886</v>
      </c>
      <c r="V48" s="178">
        <v>162625921.16126001</v>
      </c>
      <c r="W48" s="178">
        <v>181152219.19458455</v>
      </c>
      <c r="X48" s="178">
        <v>188236172.95386723</v>
      </c>
      <c r="Y48" s="178">
        <v>190540735.85936278</v>
      </c>
      <c r="Z48" s="178">
        <v>197821327.53281245</v>
      </c>
      <c r="AA48" s="179">
        <v>209257792.34019151</v>
      </c>
      <c r="AB48" s="179">
        <v>209913864.97084603</v>
      </c>
    </row>
    <row r="49" spans="1:28" x14ac:dyDescent="0.25">
      <c r="A49" s="2" t="s">
        <v>52</v>
      </c>
      <c r="B49" s="178">
        <v>706980.79029978649</v>
      </c>
      <c r="C49" s="178">
        <v>1005832.3070300587</v>
      </c>
      <c r="D49" s="178">
        <v>1513780.5115359274</v>
      </c>
      <c r="E49" s="178">
        <v>1708295.3597993404</v>
      </c>
      <c r="F49" s="178">
        <v>1834839.740253302</v>
      </c>
      <c r="G49" s="178">
        <v>2048363.6571003748</v>
      </c>
      <c r="H49" s="178">
        <v>2138501.3188582398</v>
      </c>
      <c r="I49" s="178">
        <v>2192197.4291653647</v>
      </c>
      <c r="J49" s="178">
        <v>2282158.0553568639</v>
      </c>
      <c r="K49" s="178">
        <v>2401068.6163380076</v>
      </c>
      <c r="L49" s="178">
        <v>2518665.6751976572</v>
      </c>
      <c r="M49" s="178">
        <v>2594279.5930088246</v>
      </c>
      <c r="N49" s="178">
        <v>2734259.7745595286</v>
      </c>
      <c r="O49" s="178">
        <v>2918661.0478124549</v>
      </c>
      <c r="P49" s="178">
        <v>3045935.7774140835</v>
      </c>
      <c r="Q49" s="178">
        <v>3101184.2808270222</v>
      </c>
      <c r="R49" s="178">
        <v>3215208.448979375</v>
      </c>
      <c r="S49" s="178">
        <v>3388146.304390484</v>
      </c>
      <c r="T49" s="178">
        <v>3539240.5346499914</v>
      </c>
      <c r="U49" s="178">
        <v>3669258.6387407267</v>
      </c>
      <c r="V49" s="178">
        <v>3869669.0835664584</v>
      </c>
      <c r="W49" s="178">
        <v>4280675.3213847689</v>
      </c>
      <c r="X49" s="178">
        <v>4622112.4222231209</v>
      </c>
      <c r="Y49" s="178">
        <v>4646418.0082819713</v>
      </c>
      <c r="Z49" s="178">
        <v>4840522.337742825</v>
      </c>
      <c r="AA49" s="179">
        <v>5084736.7306075012</v>
      </c>
      <c r="AB49" s="179">
        <v>4948769.0584496055</v>
      </c>
    </row>
    <row r="50" spans="1:28" x14ac:dyDescent="0.25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</row>
    <row r="51" spans="1:28" ht="13" x14ac:dyDescent="0.3">
      <c r="A51" s="163" t="s">
        <v>141</v>
      </c>
      <c r="E51" s="9"/>
      <c r="F51" s="9"/>
      <c r="G51" s="9"/>
      <c r="Q51" s="9"/>
      <c r="R51" s="9"/>
      <c r="S51" s="9"/>
      <c r="T51" s="9"/>
      <c r="AB51" s="9"/>
    </row>
    <row r="52" spans="1:28" x14ac:dyDescent="0.25">
      <c r="E52" s="9"/>
      <c r="F52" s="9"/>
      <c r="G52" s="9"/>
      <c r="Q52" s="9"/>
      <c r="R52" s="9"/>
      <c r="S52" s="9"/>
      <c r="T52" s="9"/>
      <c r="AB52" s="9"/>
    </row>
    <row r="53" spans="1:28" x14ac:dyDescent="0.25">
      <c r="E53" s="9"/>
      <c r="F53" s="9"/>
      <c r="G53" s="9"/>
      <c r="Q53" s="9"/>
      <c r="R53" s="9"/>
      <c r="S53" s="9"/>
      <c r="T53" s="9"/>
      <c r="AB53" s="9"/>
    </row>
    <row r="54" spans="1:28" x14ac:dyDescent="0.25">
      <c r="E54" s="9"/>
      <c r="F54" s="9"/>
      <c r="G54" s="9"/>
      <c r="Q54" s="9"/>
      <c r="R54" s="9"/>
      <c r="S54" s="9"/>
      <c r="T54" s="9"/>
      <c r="AB54" s="9"/>
    </row>
    <row r="55" spans="1:28" x14ac:dyDescent="0.25">
      <c r="E55" s="9"/>
      <c r="F55" s="9"/>
      <c r="G55" s="9"/>
      <c r="Q55" s="9"/>
      <c r="R55" s="9"/>
      <c r="S55" s="9"/>
      <c r="T55" s="9"/>
      <c r="AB55" s="9"/>
    </row>
    <row r="56" spans="1:28" x14ac:dyDescent="0.25">
      <c r="E56" s="9"/>
      <c r="F56" s="9"/>
      <c r="G56" s="9"/>
      <c r="Q56" s="9"/>
      <c r="R56" s="9"/>
      <c r="S56" s="9"/>
      <c r="T56" s="9"/>
      <c r="AB56" s="9"/>
    </row>
    <row r="57" spans="1:28" x14ac:dyDescent="0.25">
      <c r="E57" s="9"/>
      <c r="F57" s="9"/>
      <c r="G57" s="9"/>
      <c r="Q57" s="9"/>
      <c r="R57" s="9"/>
      <c r="S57" s="9"/>
      <c r="T57" s="9"/>
      <c r="AB57" s="9"/>
    </row>
    <row r="58" spans="1:28" x14ac:dyDescent="0.25">
      <c r="E58" s="9"/>
      <c r="F58" s="9"/>
      <c r="G58" s="9"/>
      <c r="Q58" s="9"/>
      <c r="R58" s="9"/>
      <c r="S58" s="9"/>
      <c r="T58" s="9"/>
      <c r="AB58" s="9"/>
    </row>
    <row r="59" spans="1:28" x14ac:dyDescent="0.25">
      <c r="E59" s="9"/>
      <c r="F59" s="9"/>
      <c r="G59" s="9"/>
      <c r="Q59" s="9"/>
      <c r="R59" s="9"/>
      <c r="S59" s="9"/>
      <c r="T59" s="9"/>
      <c r="AB59" s="9"/>
    </row>
    <row r="60" spans="1:28" x14ac:dyDescent="0.25">
      <c r="E60" s="9"/>
      <c r="F60" s="9"/>
      <c r="G60" s="9"/>
      <c r="Q60" s="9"/>
      <c r="R60" s="9"/>
      <c r="S60" s="9"/>
      <c r="T60" s="9"/>
      <c r="AB60" s="9"/>
    </row>
    <row r="61" spans="1:28" x14ac:dyDescent="0.25">
      <c r="E61" s="9"/>
      <c r="F61" s="9"/>
      <c r="G61" s="9"/>
      <c r="Q61" s="9"/>
      <c r="R61" s="9"/>
      <c r="S61" s="9"/>
      <c r="T61" s="9"/>
      <c r="AB61" s="9"/>
    </row>
    <row r="62" spans="1:28" x14ac:dyDescent="0.25">
      <c r="E62" s="9"/>
      <c r="F62" s="9"/>
      <c r="G62" s="9"/>
      <c r="Q62" s="9"/>
      <c r="R62" s="9"/>
      <c r="S62" s="9"/>
      <c r="T62" s="9"/>
    </row>
    <row r="63" spans="1:28" x14ac:dyDescent="0.25">
      <c r="E63" s="9"/>
      <c r="F63" s="9"/>
      <c r="G63" s="9"/>
      <c r="Q63" s="9"/>
      <c r="R63" s="9"/>
      <c r="S63" s="9"/>
      <c r="T63" s="9"/>
    </row>
    <row r="64" spans="1:28" x14ac:dyDescent="0.25">
      <c r="E64" s="9"/>
      <c r="F64" s="9"/>
      <c r="G64" s="9"/>
      <c r="Q64" s="9"/>
      <c r="R64" s="9"/>
      <c r="S64" s="9"/>
      <c r="T64" s="9"/>
    </row>
    <row r="65" spans="5:20" x14ac:dyDescent="0.25">
      <c r="E65" s="9"/>
      <c r="F65" s="9"/>
      <c r="G65" s="9"/>
      <c r="Q65" s="9"/>
      <c r="R65" s="9"/>
      <c r="S65" s="9"/>
      <c r="T65" s="9"/>
    </row>
    <row r="66" spans="5:20" x14ac:dyDescent="0.25">
      <c r="E66" s="9"/>
      <c r="F66" s="9"/>
      <c r="G66" s="9"/>
      <c r="Q66" s="9"/>
      <c r="R66" s="9"/>
      <c r="S66" s="9"/>
      <c r="T66" s="9"/>
    </row>
    <row r="67" spans="5:20" x14ac:dyDescent="0.25">
      <c r="E67" s="9"/>
      <c r="F67" s="9"/>
      <c r="G67" s="9"/>
      <c r="Q67" s="9"/>
      <c r="R67" s="9"/>
      <c r="S67" s="9"/>
      <c r="T67" s="9"/>
    </row>
    <row r="68" spans="5:20" x14ac:dyDescent="0.25">
      <c r="E68" s="9"/>
      <c r="F68" s="9"/>
      <c r="G68" s="9"/>
      <c r="Q68" s="9"/>
      <c r="R68" s="9"/>
      <c r="S68" s="9"/>
      <c r="T68" s="9"/>
    </row>
    <row r="69" spans="5:20" x14ac:dyDescent="0.25">
      <c r="E69" s="9"/>
      <c r="F69" s="9"/>
      <c r="G69" s="9"/>
      <c r="Q69" s="9"/>
      <c r="R69" s="9"/>
      <c r="S69" s="9"/>
      <c r="T69" s="9"/>
    </row>
    <row r="70" spans="5:20" x14ac:dyDescent="0.25">
      <c r="E70" s="9"/>
      <c r="F70" s="9"/>
      <c r="G70" s="9"/>
      <c r="Q70" s="9"/>
      <c r="R70" s="9"/>
      <c r="S70" s="9"/>
      <c r="T70" s="9"/>
    </row>
    <row r="71" spans="5:20" x14ac:dyDescent="0.25">
      <c r="E71" s="9"/>
      <c r="F71" s="9"/>
      <c r="G71" s="9"/>
      <c r="Q71" s="9"/>
      <c r="R71" s="9"/>
      <c r="S71" s="9"/>
      <c r="T71" s="9"/>
    </row>
    <row r="72" spans="5:20" x14ac:dyDescent="0.25">
      <c r="E72" s="9"/>
      <c r="F72" s="9"/>
      <c r="G72" s="9"/>
      <c r="Q72" s="9"/>
      <c r="R72" s="9"/>
      <c r="S72" s="9"/>
      <c r="T72" s="9"/>
    </row>
    <row r="73" spans="5:20" x14ac:dyDescent="0.25">
      <c r="E73" s="9"/>
      <c r="F73" s="9"/>
      <c r="G73" s="9"/>
      <c r="Q73" s="9"/>
      <c r="R73" s="9"/>
      <c r="S73" s="9"/>
      <c r="T73" s="9"/>
    </row>
    <row r="74" spans="5:20" x14ac:dyDescent="0.25">
      <c r="E74" s="9"/>
      <c r="F74" s="9"/>
      <c r="G74" s="9"/>
      <c r="Q74" s="9"/>
      <c r="R74" s="9"/>
      <c r="S74" s="9"/>
      <c r="T74" s="9"/>
    </row>
    <row r="75" spans="5:20" x14ac:dyDescent="0.25">
      <c r="E75" s="9"/>
      <c r="F75" s="9"/>
      <c r="G75" s="9"/>
      <c r="Q75" s="9"/>
      <c r="R75" s="9"/>
      <c r="S75" s="9"/>
      <c r="T75" s="9"/>
    </row>
    <row r="76" spans="5:20" x14ac:dyDescent="0.25">
      <c r="E76" s="9"/>
      <c r="F76" s="9"/>
      <c r="G76" s="9"/>
      <c r="Q76" s="9"/>
      <c r="R76" s="9"/>
      <c r="S76" s="9"/>
      <c r="T76" s="9"/>
    </row>
    <row r="77" spans="5:20" x14ac:dyDescent="0.25">
      <c r="E77" s="9"/>
      <c r="F77" s="9"/>
      <c r="G77" s="9"/>
      <c r="Q77" s="9"/>
      <c r="R77" s="9"/>
      <c r="S77" s="9"/>
      <c r="T77" s="9"/>
    </row>
    <row r="78" spans="5:20" x14ac:dyDescent="0.25">
      <c r="E78" s="9"/>
      <c r="F78" s="9"/>
      <c r="G78" s="9"/>
      <c r="Q78" s="9"/>
      <c r="R78" s="9"/>
      <c r="S78" s="9"/>
      <c r="T78" s="9"/>
    </row>
    <row r="79" spans="5:20" x14ac:dyDescent="0.25">
      <c r="E79" s="9"/>
      <c r="F79" s="9"/>
      <c r="G79" s="9"/>
      <c r="Q79" s="9"/>
      <c r="R79" s="9"/>
      <c r="S79" s="9"/>
      <c r="T79" s="9"/>
    </row>
    <row r="80" spans="5:20" x14ac:dyDescent="0.25">
      <c r="E80" s="9"/>
      <c r="F80" s="9"/>
      <c r="G80" s="9"/>
      <c r="Q80" s="9"/>
      <c r="R80" s="9"/>
      <c r="S80" s="9"/>
      <c r="T80" s="9"/>
    </row>
    <row r="81" spans="5:20" x14ac:dyDescent="0.25">
      <c r="E81" s="9"/>
      <c r="F81" s="9"/>
      <c r="G81" s="9"/>
      <c r="Q81" s="9"/>
      <c r="R81" s="9"/>
      <c r="S81" s="9"/>
      <c r="T81" s="9"/>
    </row>
    <row r="82" spans="5:20" x14ac:dyDescent="0.25">
      <c r="E82" s="9"/>
      <c r="F82" s="9"/>
      <c r="G82" s="9"/>
      <c r="Q82" s="9"/>
      <c r="R82" s="9"/>
      <c r="S82" s="9"/>
      <c r="T82" s="9"/>
    </row>
    <row r="83" spans="5:20" x14ac:dyDescent="0.25">
      <c r="E83" s="9"/>
      <c r="F83" s="9"/>
      <c r="G83" s="9"/>
      <c r="Q83" s="9"/>
      <c r="R83" s="9"/>
      <c r="S83" s="9"/>
      <c r="T83" s="9"/>
    </row>
    <row r="84" spans="5:20" x14ac:dyDescent="0.25">
      <c r="E84" s="9"/>
      <c r="F84" s="9"/>
      <c r="G84" s="9"/>
      <c r="Q84" s="9"/>
      <c r="R84" s="9"/>
      <c r="S84" s="9"/>
      <c r="T84" s="9"/>
    </row>
    <row r="85" spans="5:20" x14ac:dyDescent="0.25">
      <c r="E85" s="9"/>
      <c r="F85" s="9"/>
      <c r="G85" s="9"/>
      <c r="Q85" s="9"/>
      <c r="R85" s="9"/>
      <c r="S85" s="9"/>
      <c r="T85" s="9"/>
    </row>
    <row r="86" spans="5:20" x14ac:dyDescent="0.25">
      <c r="E86" s="9"/>
      <c r="F86" s="9"/>
      <c r="G86" s="9"/>
      <c r="Q86" s="9"/>
      <c r="R86" s="9"/>
      <c r="S86" s="9"/>
      <c r="T86" s="9"/>
    </row>
    <row r="87" spans="5:20" x14ac:dyDescent="0.25">
      <c r="E87" s="9"/>
      <c r="F87" s="9"/>
      <c r="G87" s="9"/>
      <c r="Q87" s="9"/>
      <c r="R87" s="9"/>
      <c r="S87" s="9"/>
      <c r="T87" s="9"/>
    </row>
    <row r="88" spans="5:20" x14ac:dyDescent="0.25">
      <c r="E88" s="9"/>
      <c r="F88" s="9"/>
      <c r="G88" s="9"/>
      <c r="Q88" s="9"/>
      <c r="R88" s="9"/>
      <c r="S88" s="9"/>
      <c r="T88" s="9"/>
    </row>
    <row r="89" spans="5:20" x14ac:dyDescent="0.25">
      <c r="E89" s="9"/>
      <c r="F89" s="9"/>
      <c r="G89" s="9"/>
      <c r="Q89" s="9"/>
      <c r="R89" s="9"/>
      <c r="S89" s="9"/>
      <c r="T89" s="9"/>
    </row>
    <row r="90" spans="5:20" x14ac:dyDescent="0.25">
      <c r="E90" s="9"/>
      <c r="F90" s="9"/>
      <c r="G90" s="9"/>
      <c r="Q90" s="9"/>
      <c r="R90" s="9"/>
      <c r="S90" s="9"/>
      <c r="T90" s="9"/>
    </row>
    <row r="91" spans="5:20" x14ac:dyDescent="0.25">
      <c r="E91" s="9"/>
      <c r="F91" s="9"/>
      <c r="G91" s="9"/>
      <c r="Q91" s="9"/>
      <c r="R91" s="9"/>
      <c r="S91" s="9"/>
      <c r="T91" s="9"/>
    </row>
    <row r="92" spans="5:20" x14ac:dyDescent="0.25">
      <c r="E92" s="9"/>
      <c r="F92" s="9"/>
      <c r="G92" s="9"/>
      <c r="Q92" s="9"/>
      <c r="R92" s="9"/>
      <c r="S92" s="9"/>
      <c r="T92" s="9"/>
    </row>
    <row r="93" spans="5:20" x14ac:dyDescent="0.25">
      <c r="E93" s="9"/>
      <c r="F93" s="9"/>
      <c r="G93" s="9"/>
      <c r="Q93" s="9"/>
      <c r="R93" s="9"/>
      <c r="S93" s="9"/>
      <c r="T93" s="9"/>
    </row>
    <row r="94" spans="5:20" x14ac:dyDescent="0.25">
      <c r="E94" s="9"/>
      <c r="F94" s="9"/>
      <c r="G94" s="9"/>
      <c r="Q94" s="9"/>
      <c r="R94" s="9"/>
      <c r="S94" s="9"/>
      <c r="T94" s="9"/>
    </row>
    <row r="95" spans="5:20" x14ac:dyDescent="0.25">
      <c r="E95" s="9"/>
      <c r="F95" s="9"/>
      <c r="G95" s="9"/>
      <c r="Q95" s="9"/>
      <c r="R95" s="9"/>
      <c r="S95" s="9"/>
      <c r="T95" s="9"/>
    </row>
    <row r="96" spans="5:20" x14ac:dyDescent="0.25">
      <c r="E96" s="9"/>
      <c r="F96" s="9"/>
      <c r="G96" s="9"/>
      <c r="Q96" s="9"/>
      <c r="R96" s="9"/>
      <c r="S96" s="9"/>
      <c r="T96" s="9"/>
    </row>
    <row r="97" spans="5:20" x14ac:dyDescent="0.25">
      <c r="E97" s="9"/>
      <c r="F97" s="9"/>
      <c r="G97" s="9"/>
      <c r="Q97" s="9"/>
      <c r="R97" s="9"/>
      <c r="S97" s="9"/>
      <c r="T97" s="9"/>
    </row>
    <row r="98" spans="5:20" x14ac:dyDescent="0.25">
      <c r="E98" s="9"/>
      <c r="F98" s="9"/>
      <c r="G98" s="9"/>
      <c r="Q98" s="9"/>
      <c r="R98" s="9"/>
      <c r="S98" s="9"/>
      <c r="T98" s="9"/>
    </row>
    <row r="99" spans="5:20" x14ac:dyDescent="0.25">
      <c r="E99" s="9"/>
      <c r="F99" s="9"/>
      <c r="G99" s="9"/>
      <c r="Q99" s="9"/>
      <c r="R99" s="9"/>
      <c r="S99" s="9"/>
      <c r="T99" s="9"/>
    </row>
    <row r="100" spans="5:20" x14ac:dyDescent="0.25">
      <c r="E100" s="9"/>
      <c r="F100" s="9"/>
      <c r="G100" s="9"/>
      <c r="Q100" s="9"/>
      <c r="R100" s="9"/>
      <c r="S100" s="9"/>
      <c r="T100" s="9"/>
    </row>
    <row r="101" spans="5:20" x14ac:dyDescent="0.25">
      <c r="E101" s="9"/>
      <c r="F101" s="9"/>
      <c r="G101" s="9"/>
      <c r="Q101" s="9"/>
      <c r="R101" s="9"/>
      <c r="S101" s="9"/>
      <c r="T101" s="9"/>
    </row>
    <row r="102" spans="5:20" x14ac:dyDescent="0.25">
      <c r="E102" s="9"/>
      <c r="F102" s="9"/>
      <c r="G102" s="9"/>
      <c r="Q102" s="9"/>
      <c r="R102" s="9"/>
      <c r="S102" s="9"/>
      <c r="T102" s="9"/>
    </row>
    <row r="103" spans="5:20" x14ac:dyDescent="0.25">
      <c r="E103" s="9"/>
      <c r="F103" s="9"/>
      <c r="G103" s="9"/>
      <c r="Q103" s="9"/>
      <c r="R103" s="9"/>
      <c r="S103" s="9"/>
      <c r="T103" s="9"/>
    </row>
    <row r="104" spans="5:20" x14ac:dyDescent="0.25">
      <c r="E104" s="9"/>
      <c r="F104" s="9"/>
      <c r="G104" s="9"/>
      <c r="Q104" s="9"/>
      <c r="R104" s="9"/>
      <c r="S104" s="9"/>
      <c r="T104" s="9"/>
    </row>
    <row r="105" spans="5:20" x14ac:dyDescent="0.25">
      <c r="E105" s="9"/>
      <c r="F105" s="9"/>
      <c r="G105" s="9"/>
      <c r="Q105" s="9"/>
      <c r="R105" s="9"/>
      <c r="S105" s="9"/>
      <c r="T105" s="9"/>
    </row>
    <row r="106" spans="5:20" x14ac:dyDescent="0.25">
      <c r="E106" s="9"/>
      <c r="F106" s="9"/>
      <c r="G106" s="9"/>
      <c r="Q106" s="9"/>
      <c r="R106" s="9"/>
      <c r="S106" s="9"/>
      <c r="T106" s="9"/>
    </row>
    <row r="107" spans="5:20" x14ac:dyDescent="0.25">
      <c r="E107" s="9"/>
      <c r="F107" s="9"/>
      <c r="G107" s="9"/>
      <c r="Q107" s="9"/>
      <c r="R107" s="9"/>
      <c r="S107" s="9"/>
      <c r="T107" s="9"/>
    </row>
    <row r="108" spans="5:20" x14ac:dyDescent="0.25">
      <c r="E108" s="9"/>
      <c r="F108" s="9"/>
      <c r="G108" s="9"/>
      <c r="Q108" s="9"/>
      <c r="R108" s="9"/>
      <c r="S108" s="9"/>
      <c r="T108" s="9"/>
    </row>
    <row r="109" spans="5:20" x14ac:dyDescent="0.25">
      <c r="E109" s="9"/>
      <c r="F109" s="9"/>
      <c r="G109" s="9"/>
      <c r="Q109" s="9"/>
      <c r="R109" s="9"/>
      <c r="S109" s="9"/>
      <c r="T109" s="9"/>
    </row>
    <row r="110" spans="5:20" x14ac:dyDescent="0.25">
      <c r="E110" s="9"/>
      <c r="F110" s="9"/>
      <c r="G110" s="9"/>
      <c r="Q110" s="9"/>
      <c r="R110" s="9"/>
      <c r="S110" s="9"/>
      <c r="T110" s="9"/>
    </row>
    <row r="111" spans="5:20" x14ac:dyDescent="0.25">
      <c r="E111" s="9"/>
      <c r="F111" s="9"/>
      <c r="G111" s="9"/>
      <c r="Q111" s="9"/>
      <c r="R111" s="9"/>
      <c r="S111" s="9"/>
      <c r="T111" s="9"/>
    </row>
    <row r="112" spans="5:20" x14ac:dyDescent="0.25">
      <c r="E112" s="9"/>
      <c r="F112" s="9"/>
      <c r="G112" s="9"/>
      <c r="Q112" s="9"/>
      <c r="R112" s="9"/>
      <c r="S112" s="9"/>
      <c r="T112" s="9"/>
    </row>
    <row r="113" spans="5:20" x14ac:dyDescent="0.25">
      <c r="E113" s="9"/>
      <c r="F113" s="9"/>
      <c r="G113" s="9"/>
      <c r="Q113" s="9"/>
      <c r="R113" s="9"/>
      <c r="S113" s="9"/>
      <c r="T113" s="9"/>
    </row>
    <row r="114" spans="5:20" x14ac:dyDescent="0.25">
      <c r="E114" s="9"/>
      <c r="F114" s="9"/>
      <c r="G114" s="9"/>
      <c r="Q114" s="9"/>
      <c r="R114" s="9"/>
      <c r="S114" s="9"/>
      <c r="T114" s="9"/>
    </row>
    <row r="115" spans="5:20" x14ac:dyDescent="0.25">
      <c r="E115" s="9"/>
      <c r="F115" s="9"/>
      <c r="G115" s="9"/>
      <c r="Q115" s="9"/>
      <c r="R115" s="9"/>
      <c r="S115" s="9"/>
      <c r="T115" s="9"/>
    </row>
    <row r="116" spans="5:20" x14ac:dyDescent="0.25">
      <c r="E116" s="9"/>
      <c r="F116" s="9"/>
      <c r="G116" s="9"/>
      <c r="Q116" s="9"/>
      <c r="R116" s="9"/>
      <c r="S116" s="9"/>
      <c r="T116" s="9"/>
    </row>
    <row r="117" spans="5:20" x14ac:dyDescent="0.25">
      <c r="Q117" s="9"/>
      <c r="R117" s="9"/>
      <c r="S117" s="9"/>
      <c r="T117" s="9"/>
    </row>
    <row r="118" spans="5:20" x14ac:dyDescent="0.25">
      <c r="Q118" s="9"/>
      <c r="R118" s="9"/>
      <c r="S118" s="9"/>
      <c r="T118" s="9"/>
    </row>
    <row r="119" spans="5:20" x14ac:dyDescent="0.25">
      <c r="Q119" s="9"/>
      <c r="R119" s="9"/>
      <c r="S119" s="9"/>
      <c r="T119" s="9"/>
    </row>
    <row r="120" spans="5:20" x14ac:dyDescent="0.25">
      <c r="Q120" s="9"/>
      <c r="R120" s="9"/>
      <c r="S120" s="9"/>
      <c r="T120" s="9"/>
    </row>
    <row r="121" spans="5:20" x14ac:dyDescent="0.25">
      <c r="Q121" s="9"/>
      <c r="R121" s="9"/>
      <c r="S121" s="9"/>
      <c r="T121" s="9"/>
    </row>
    <row r="122" spans="5:20" x14ac:dyDescent="0.25">
      <c r="Q122" s="9"/>
      <c r="R122" s="9"/>
      <c r="S122" s="9"/>
      <c r="T122" s="9"/>
    </row>
    <row r="123" spans="5:20" x14ac:dyDescent="0.25">
      <c r="Q123" s="9"/>
      <c r="R123" s="9"/>
      <c r="S123" s="9"/>
      <c r="T123" s="9"/>
    </row>
    <row r="124" spans="5:20" x14ac:dyDescent="0.25">
      <c r="Q124" s="9"/>
      <c r="R124" s="9"/>
      <c r="S124" s="9"/>
      <c r="T124" s="9"/>
    </row>
    <row r="125" spans="5:20" x14ac:dyDescent="0.25">
      <c r="Q125" s="9"/>
      <c r="R125" s="9"/>
      <c r="S125" s="9"/>
      <c r="T125" s="9"/>
    </row>
    <row r="126" spans="5:20" x14ac:dyDescent="0.25">
      <c r="Q126" s="9"/>
      <c r="R126" s="9"/>
      <c r="S126" s="9"/>
      <c r="T126" s="9"/>
    </row>
    <row r="127" spans="5:20" x14ac:dyDescent="0.25">
      <c r="Q127" s="9"/>
      <c r="R127" s="9"/>
      <c r="S127" s="9"/>
      <c r="T127" s="9"/>
    </row>
    <row r="128" spans="5:20" x14ac:dyDescent="0.25">
      <c r="Q128" s="9"/>
      <c r="R128" s="9"/>
      <c r="S128" s="9"/>
      <c r="T128" s="9"/>
    </row>
    <row r="129" spans="17:20" x14ac:dyDescent="0.25">
      <c r="Q129" s="9"/>
      <c r="R129" s="9"/>
      <c r="S129" s="9"/>
      <c r="T129" s="9"/>
    </row>
    <row r="130" spans="17:20" x14ac:dyDescent="0.25">
      <c r="Q130" s="9"/>
      <c r="R130" s="9"/>
      <c r="S130" s="9"/>
      <c r="T130" s="9"/>
    </row>
    <row r="131" spans="17:20" x14ac:dyDescent="0.25">
      <c r="Q131" s="9"/>
      <c r="R131" s="9"/>
      <c r="S131" s="9"/>
      <c r="T131" s="9"/>
    </row>
    <row r="132" spans="17:20" x14ac:dyDescent="0.25">
      <c r="Q132" s="9"/>
      <c r="R132" s="9"/>
      <c r="S132" s="9"/>
      <c r="T132" s="9"/>
    </row>
    <row r="133" spans="17:20" x14ac:dyDescent="0.25">
      <c r="Q133" s="9"/>
      <c r="R133" s="9"/>
      <c r="S133" s="9"/>
      <c r="T133" s="9"/>
    </row>
    <row r="134" spans="17:20" x14ac:dyDescent="0.25">
      <c r="Q134" s="9"/>
      <c r="R134" s="9"/>
      <c r="S134" s="9"/>
      <c r="T134" s="9"/>
    </row>
    <row r="135" spans="17:20" x14ac:dyDescent="0.25">
      <c r="Q135" s="9"/>
      <c r="R135" s="9"/>
      <c r="S135" s="9"/>
      <c r="T135" s="9"/>
    </row>
    <row r="136" spans="17:20" x14ac:dyDescent="0.25">
      <c r="Q136" s="9"/>
      <c r="R136" s="9"/>
      <c r="S136" s="9"/>
      <c r="T136" s="9"/>
    </row>
    <row r="137" spans="17:20" x14ac:dyDescent="0.25">
      <c r="Q137" s="9"/>
      <c r="R137" s="9"/>
      <c r="S137" s="9"/>
      <c r="T137" s="9"/>
    </row>
    <row r="138" spans="17:20" x14ac:dyDescent="0.25">
      <c r="Q138" s="9"/>
      <c r="R138" s="9"/>
      <c r="S138" s="9"/>
      <c r="T138" s="9"/>
    </row>
    <row r="139" spans="17:20" x14ac:dyDescent="0.25">
      <c r="Q139" s="9"/>
      <c r="R139" s="9"/>
      <c r="S139" s="9"/>
      <c r="T139" s="9"/>
    </row>
    <row r="140" spans="17:20" x14ac:dyDescent="0.25">
      <c r="Q140" s="9"/>
      <c r="R140" s="9"/>
      <c r="S140" s="9"/>
      <c r="T140" s="9"/>
    </row>
  </sheetData>
  <phoneticPr fontId="0" type="noConversion"/>
  <hyperlinks>
    <hyperlink ref="D1" location="Innhold!A1" display="Innhold og tegnforklaring" xr:uid="{50D1DB2B-25F8-4DF1-B15D-3FE73E031EC8}"/>
  </hyperlinks>
  <pageMargins left="0.15748031496062992" right="0.15748031496062992" top="0.98425196850393704" bottom="0.70866141732283472" header="0.35433070866141736" footer="0.51181102362204722"/>
  <pageSetup paperSize="9" scale="64" orientation="landscape" r:id="rId1"/>
  <headerFooter alignWithMargins="0"/>
  <colBreaks count="1" manualBreakCount="1">
    <brk id="8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4"/>
  <sheetViews>
    <sheetView showGridLines="0" zoomScale="90" zoomScaleNormal="90" workbookViewId="0">
      <selection sqref="A1:B1"/>
    </sheetView>
  </sheetViews>
  <sheetFormatPr baseColWidth="10" defaultColWidth="11.453125" defaultRowHeight="12.5" x14ac:dyDescent="0.25"/>
  <cols>
    <col min="1" max="1" width="23.7265625" style="2" customWidth="1"/>
    <col min="2" max="2" width="11.453125" style="2" customWidth="1"/>
    <col min="3" max="3" width="12.54296875" style="2" customWidth="1"/>
    <col min="4" max="4" width="10.1796875" style="2" customWidth="1"/>
    <col min="5" max="5" width="10.54296875" style="2" bestFit="1" customWidth="1"/>
    <col min="6" max="8" width="11.1796875" style="2" bestFit="1" customWidth="1"/>
    <col min="9" max="9" width="10.81640625" style="2" bestFit="1" customWidth="1"/>
    <col min="10" max="11" width="12" style="2" bestFit="1" customWidth="1"/>
    <col min="12" max="12" width="12.26953125" style="2" customWidth="1"/>
    <col min="13" max="13" width="11.26953125" style="2" bestFit="1" customWidth="1"/>
    <col min="14" max="14" width="11.54296875" style="2" bestFit="1" customWidth="1"/>
    <col min="15" max="15" width="12.54296875" style="2" bestFit="1" customWidth="1"/>
    <col min="16" max="16" width="12.26953125" style="9" bestFit="1" customWidth="1"/>
    <col min="17" max="17" width="11.81640625" style="2" bestFit="1" customWidth="1"/>
    <col min="18" max="18" width="12.54296875" style="2" bestFit="1" customWidth="1"/>
    <col min="19" max="19" width="12" style="2" bestFit="1" customWidth="1"/>
    <col min="20" max="20" width="11.81640625" style="2" bestFit="1" customWidth="1"/>
    <col min="21" max="21" width="12.54296875" style="2" bestFit="1" customWidth="1"/>
    <col min="22" max="22" width="12.7265625" style="9" bestFit="1" customWidth="1"/>
    <col min="23" max="23" width="12" style="9" bestFit="1" customWidth="1"/>
    <col min="24" max="24" width="13" style="2" bestFit="1" customWidth="1"/>
    <col min="25" max="16384" width="11.453125" style="2"/>
  </cols>
  <sheetData>
    <row r="1" spans="1:28" ht="13" x14ac:dyDescent="0.3">
      <c r="A1" s="196" t="s">
        <v>136</v>
      </c>
      <c r="B1" s="196"/>
      <c r="C1" s="202" t="s">
        <v>154</v>
      </c>
      <c r="AA1" s="9"/>
    </row>
    <row r="2" spans="1:28" ht="18" x14ac:dyDescent="0.4">
      <c r="A2" s="1" t="s">
        <v>56</v>
      </c>
      <c r="AA2" s="9"/>
    </row>
    <row r="3" spans="1:28" ht="15.5" x14ac:dyDescent="0.35">
      <c r="A3" s="194" t="s">
        <v>145</v>
      </c>
      <c r="B3" s="194"/>
      <c r="C3" s="194"/>
      <c r="D3" s="194"/>
      <c r="E3" s="194"/>
      <c r="F3" s="194"/>
      <c r="G3" s="194"/>
      <c r="AA3" s="9"/>
    </row>
    <row r="4" spans="1:28" x14ac:dyDescent="0.25">
      <c r="P4" s="2"/>
      <c r="V4" s="2"/>
      <c r="W4" s="2"/>
      <c r="AA4" s="9"/>
    </row>
    <row r="5" spans="1:28" ht="14" x14ac:dyDescent="0.25">
      <c r="A5" s="95" t="s">
        <v>24</v>
      </c>
      <c r="B5" s="96">
        <v>1981</v>
      </c>
      <c r="C5" s="96">
        <v>1985</v>
      </c>
      <c r="D5" s="96">
        <v>1991</v>
      </c>
      <c r="E5" s="96">
        <v>1995</v>
      </c>
      <c r="F5" s="96">
        <v>1997</v>
      </c>
      <c r="G5" s="96">
        <v>1999</v>
      </c>
      <c r="H5" s="96">
        <v>2000</v>
      </c>
      <c r="I5" s="96">
        <v>2001</v>
      </c>
      <c r="J5" s="96">
        <v>2002</v>
      </c>
      <c r="K5" s="96">
        <v>2003</v>
      </c>
      <c r="L5" s="96">
        <v>2004</v>
      </c>
      <c r="M5" s="96">
        <v>2005</v>
      </c>
      <c r="N5" s="97">
        <v>2006</v>
      </c>
      <c r="O5" s="98">
        <v>2007</v>
      </c>
      <c r="P5" s="96">
        <v>2008</v>
      </c>
      <c r="Q5" s="96">
        <v>2009</v>
      </c>
      <c r="R5" s="96">
        <v>2010</v>
      </c>
      <c r="S5" s="96">
        <v>2011</v>
      </c>
      <c r="T5" s="96">
        <v>2012</v>
      </c>
      <c r="U5" s="96">
        <v>2013</v>
      </c>
      <c r="V5" s="96">
        <v>2014</v>
      </c>
      <c r="W5" s="96">
        <v>2015</v>
      </c>
      <c r="X5" s="99">
        <v>2016</v>
      </c>
      <c r="Y5" s="99">
        <v>2017</v>
      </c>
      <c r="Z5" s="99">
        <v>2018</v>
      </c>
      <c r="AA5" s="99">
        <v>2019</v>
      </c>
      <c r="AB5" s="99">
        <v>2020</v>
      </c>
    </row>
    <row r="6" spans="1:28" x14ac:dyDescent="0.25">
      <c r="A6" s="100" t="s">
        <v>72</v>
      </c>
      <c r="B6" s="89">
        <v>28450</v>
      </c>
      <c r="C6" s="89">
        <v>30350</v>
      </c>
      <c r="D6" s="89">
        <v>32970</v>
      </c>
      <c r="E6" s="89">
        <v>34779</v>
      </c>
      <c r="F6" s="89">
        <v>35604</v>
      </c>
      <c r="G6" s="89">
        <v>36399</v>
      </c>
      <c r="H6" s="89">
        <v>36784</v>
      </c>
      <c r="I6" s="89">
        <v>37156</v>
      </c>
      <c r="J6" s="89">
        <v>37516</v>
      </c>
      <c r="K6" s="89">
        <v>37870</v>
      </c>
      <c r="L6" s="89">
        <v>38226</v>
      </c>
      <c r="M6" s="89">
        <v>38592</v>
      </c>
      <c r="N6" s="89">
        <v>38971</v>
      </c>
      <c r="O6" s="89">
        <v>39356</v>
      </c>
      <c r="P6" s="89">
        <v>39746</v>
      </c>
      <c r="Q6" s="89">
        <v>40134</v>
      </c>
      <c r="R6" s="89">
        <v>40788.453000000001</v>
      </c>
      <c r="S6" s="89">
        <v>41261.49</v>
      </c>
      <c r="T6" s="89">
        <v>41733.271000000001</v>
      </c>
      <c r="U6" s="89">
        <v>42202.934999999998</v>
      </c>
      <c r="V6" s="89">
        <v>42669.5</v>
      </c>
      <c r="W6" s="89">
        <v>43131.966</v>
      </c>
      <c r="X6" s="89">
        <v>43590.368000000002</v>
      </c>
      <c r="Y6" s="89">
        <v>44044.811000000002</v>
      </c>
      <c r="Z6" s="92">
        <v>44494.502</v>
      </c>
      <c r="AA6" s="92">
        <v>44938.712</v>
      </c>
      <c r="AB6" s="92">
        <v>45387.709122499386</v>
      </c>
    </row>
    <row r="7" spans="1:28" x14ac:dyDescent="0.25">
      <c r="A7" s="40" t="s">
        <v>25</v>
      </c>
      <c r="B7" s="90">
        <v>14923.3</v>
      </c>
      <c r="C7" s="90">
        <v>15788.3</v>
      </c>
      <c r="D7" s="90">
        <v>17284</v>
      </c>
      <c r="E7" s="90">
        <v>18004.900000000001</v>
      </c>
      <c r="F7" s="90">
        <v>18423</v>
      </c>
      <c r="G7" s="90">
        <v>18812.3</v>
      </c>
      <c r="H7" s="90">
        <v>19028.8</v>
      </c>
      <c r="I7" s="90">
        <v>19274.7</v>
      </c>
      <c r="J7" s="90">
        <v>19495.2</v>
      </c>
      <c r="K7" s="90">
        <v>19720.7</v>
      </c>
      <c r="L7" s="90">
        <v>19932.7</v>
      </c>
      <c r="M7" s="90">
        <v>20176.8</v>
      </c>
      <c r="N7" s="90">
        <v>20451</v>
      </c>
      <c r="O7" s="90">
        <v>20827.599999999999</v>
      </c>
      <c r="P7" s="90">
        <v>21249.200000000001</v>
      </c>
      <c r="Q7" s="90">
        <v>21691.7</v>
      </c>
      <c r="R7" s="90">
        <v>22031.8</v>
      </c>
      <c r="S7" s="90">
        <v>22340</v>
      </c>
      <c r="T7" s="90">
        <v>22733.5</v>
      </c>
      <c r="U7" s="90">
        <v>23128.1</v>
      </c>
      <c r="V7" s="90">
        <v>23475.7</v>
      </c>
      <c r="W7" s="90">
        <v>23816</v>
      </c>
      <c r="X7" s="90">
        <v>24190.9</v>
      </c>
      <c r="Y7" s="90">
        <v>24601.9</v>
      </c>
      <c r="Z7" s="93">
        <v>24982.7</v>
      </c>
      <c r="AA7" s="93">
        <v>25365.7</v>
      </c>
      <c r="AB7" s="93">
        <v>25697.3</v>
      </c>
    </row>
    <row r="8" spans="1:28" x14ac:dyDescent="0.25">
      <c r="A8" s="40" t="s">
        <v>26</v>
      </c>
      <c r="B8" s="90">
        <v>9841.017127799736</v>
      </c>
      <c r="C8" s="90">
        <v>9857</v>
      </c>
      <c r="D8" s="90">
        <v>10006</v>
      </c>
      <c r="E8" s="90">
        <v>10137</v>
      </c>
      <c r="F8" s="90">
        <v>10181</v>
      </c>
      <c r="G8" s="90">
        <v>10226</v>
      </c>
      <c r="H8" s="90">
        <v>10251</v>
      </c>
      <c r="I8" s="90">
        <v>10287</v>
      </c>
      <c r="J8" s="90">
        <v>10333</v>
      </c>
      <c r="K8" s="90">
        <v>10376</v>
      </c>
      <c r="L8" s="90">
        <v>10421</v>
      </c>
      <c r="M8" s="90">
        <v>10479</v>
      </c>
      <c r="N8" s="90">
        <v>10548</v>
      </c>
      <c r="O8" s="90">
        <v>10626</v>
      </c>
      <c r="P8" s="90">
        <v>10710</v>
      </c>
      <c r="Q8" s="90">
        <v>10796</v>
      </c>
      <c r="R8" s="90">
        <v>10896</v>
      </c>
      <c r="S8" s="90">
        <v>11038</v>
      </c>
      <c r="T8" s="90">
        <v>11107</v>
      </c>
      <c r="U8" s="90">
        <v>11159</v>
      </c>
      <c r="V8" s="90">
        <v>11209</v>
      </c>
      <c r="W8" s="90">
        <v>11274</v>
      </c>
      <c r="X8" s="90">
        <v>11331</v>
      </c>
      <c r="Y8" s="90">
        <v>11375</v>
      </c>
      <c r="Z8" s="93">
        <v>11427</v>
      </c>
      <c r="AA8" s="93">
        <v>11489</v>
      </c>
      <c r="AB8" s="93">
        <v>11535</v>
      </c>
    </row>
    <row r="9" spans="1:28" x14ac:dyDescent="0.25">
      <c r="A9" s="40" t="s">
        <v>27</v>
      </c>
      <c r="B9" s="90">
        <v>24819.915000000001</v>
      </c>
      <c r="C9" s="90">
        <v>25842.116000000002</v>
      </c>
      <c r="D9" s="90">
        <v>28037.42</v>
      </c>
      <c r="E9" s="90">
        <v>29302.311000000002</v>
      </c>
      <c r="F9" s="90">
        <v>29905.948</v>
      </c>
      <c r="G9" s="90">
        <v>30401.286</v>
      </c>
      <c r="H9" s="90">
        <v>30685.73</v>
      </c>
      <c r="I9" s="90">
        <v>31020.901999999998</v>
      </c>
      <c r="J9" s="90">
        <v>31360.079000000002</v>
      </c>
      <c r="K9" s="90">
        <v>31644.027999999998</v>
      </c>
      <c r="L9" s="90">
        <v>31940.654999999999</v>
      </c>
      <c r="M9" s="90">
        <v>32243.753000000001</v>
      </c>
      <c r="N9" s="90">
        <v>32571.173999999999</v>
      </c>
      <c r="O9" s="90">
        <v>32889.025000000001</v>
      </c>
      <c r="P9" s="90">
        <v>33247.118000000002</v>
      </c>
      <c r="Q9" s="90">
        <v>33628.894999999997</v>
      </c>
      <c r="R9" s="90">
        <v>34004.889000000003</v>
      </c>
      <c r="S9" s="90">
        <v>34339.328000000001</v>
      </c>
      <c r="T9" s="90">
        <v>34714.222000000002</v>
      </c>
      <c r="U9" s="90">
        <v>35082.953999999998</v>
      </c>
      <c r="V9" s="90">
        <v>35437.434999999998</v>
      </c>
      <c r="W9" s="90">
        <v>35702.908000000003</v>
      </c>
      <c r="X9" s="90">
        <v>36109.487000000001</v>
      </c>
      <c r="Y9" s="90">
        <v>36545.595000000001</v>
      </c>
      <c r="Z9" s="93">
        <v>37065.178</v>
      </c>
      <c r="AA9" s="93">
        <v>37593.383999999998</v>
      </c>
      <c r="AB9" s="93">
        <v>38005.237999999998</v>
      </c>
    </row>
    <row r="10" spans="1:28" x14ac:dyDescent="0.25">
      <c r="A10" s="40" t="s">
        <v>97</v>
      </c>
      <c r="B10" s="90" t="s">
        <v>37</v>
      </c>
      <c r="C10" s="90" t="s">
        <v>37</v>
      </c>
      <c r="D10" s="90">
        <v>13422.01</v>
      </c>
      <c r="E10" s="90">
        <v>14394.94</v>
      </c>
      <c r="F10" s="90">
        <v>14796.075999999999</v>
      </c>
      <c r="G10" s="90">
        <v>15197.213</v>
      </c>
      <c r="H10" s="90">
        <v>15397.784</v>
      </c>
      <c r="I10" s="90">
        <v>15571.679</v>
      </c>
      <c r="J10" s="90">
        <v>15745.583000000001</v>
      </c>
      <c r="K10" s="90">
        <v>15919.478999999999</v>
      </c>
      <c r="L10" s="90">
        <v>16090.054470000001</v>
      </c>
      <c r="M10" s="90">
        <v>16283.29545</v>
      </c>
      <c r="N10" s="90">
        <v>16426.18131</v>
      </c>
      <c r="O10" s="90">
        <v>16598.351750000002</v>
      </c>
      <c r="P10" s="90">
        <v>16763.595249999998</v>
      </c>
      <c r="Q10" s="90">
        <v>16927.785</v>
      </c>
      <c r="R10" s="90">
        <v>17093.327249999998</v>
      </c>
      <c r="S10" s="90">
        <v>17267.344249999998</v>
      </c>
      <c r="T10" s="90">
        <v>17449.97625</v>
      </c>
      <c r="U10" s="90">
        <v>17639.7</v>
      </c>
      <c r="V10" s="90">
        <v>17836.234</v>
      </c>
      <c r="W10" s="90">
        <v>18044.701249999998</v>
      </c>
      <c r="X10" s="90">
        <v>18277.632249999999</v>
      </c>
      <c r="Y10" s="90">
        <v>18522.434249999998</v>
      </c>
      <c r="Z10" s="93">
        <v>18770.403750000001</v>
      </c>
      <c r="AA10" s="93">
        <v>19038.337749999999</v>
      </c>
      <c r="AB10" s="93">
        <v>19442</v>
      </c>
    </row>
    <row r="11" spans="1:28" x14ac:dyDescent="0.25">
      <c r="A11" s="40" t="s">
        <v>139</v>
      </c>
      <c r="B11" s="90" t="s">
        <v>37</v>
      </c>
      <c r="C11" s="90">
        <v>29941.117394352084</v>
      </c>
      <c r="D11" s="90">
        <v>33856.850299275429</v>
      </c>
      <c r="E11" s="90">
        <v>36424.615619982789</v>
      </c>
      <c r="F11" s="90">
        <v>37555.59574236261</v>
      </c>
      <c r="G11" s="90">
        <v>38620.088047848527</v>
      </c>
      <c r="H11" s="90">
        <v>39169.064537732855</v>
      </c>
      <c r="I11" s="90">
        <v>39672.561999999998</v>
      </c>
      <c r="J11" s="90">
        <v>40177.165999999997</v>
      </c>
      <c r="K11" s="90">
        <v>40680.358</v>
      </c>
      <c r="L11" s="90">
        <v>41183.046000000002</v>
      </c>
      <c r="M11" s="90">
        <v>41686.053</v>
      </c>
      <c r="N11" s="90">
        <v>42186.248</v>
      </c>
      <c r="O11" s="90">
        <v>42689.707000000002</v>
      </c>
      <c r="P11" s="90">
        <v>43196.11</v>
      </c>
      <c r="Q11" s="90">
        <v>43705.692000000003</v>
      </c>
      <c r="R11" s="90">
        <v>44218.353999999999</v>
      </c>
      <c r="S11" s="90">
        <v>44734.934000000001</v>
      </c>
      <c r="T11" s="90">
        <v>45253.707000000002</v>
      </c>
      <c r="U11" s="90">
        <v>45774.283000000003</v>
      </c>
      <c r="V11" s="90">
        <v>46296.052000000003</v>
      </c>
      <c r="W11" s="90">
        <v>46818.690999999999</v>
      </c>
      <c r="X11" s="90">
        <v>47343.491999999998</v>
      </c>
      <c r="Y11" s="90">
        <v>47867.821000000004</v>
      </c>
      <c r="Z11" s="93">
        <v>48390.548000000003</v>
      </c>
      <c r="AA11" s="93">
        <v>48910.936000000002</v>
      </c>
      <c r="AB11" s="93">
        <v>49427.266083333343</v>
      </c>
    </row>
    <row r="12" spans="1:28" x14ac:dyDescent="0.25">
      <c r="A12" s="40" t="s">
        <v>28</v>
      </c>
      <c r="B12" s="90">
        <v>5122</v>
      </c>
      <c r="C12" s="90">
        <v>5113</v>
      </c>
      <c r="D12" s="90">
        <v>5154</v>
      </c>
      <c r="E12" s="90">
        <v>5230</v>
      </c>
      <c r="F12" s="90">
        <v>5285</v>
      </c>
      <c r="G12" s="90">
        <v>5321</v>
      </c>
      <c r="H12" s="90">
        <v>5338</v>
      </c>
      <c r="I12" s="90">
        <v>5357</v>
      </c>
      <c r="J12" s="90">
        <v>5376</v>
      </c>
      <c r="K12" s="90">
        <v>5390</v>
      </c>
      <c r="L12" s="90">
        <v>5403</v>
      </c>
      <c r="M12" s="90">
        <v>5419</v>
      </c>
      <c r="N12" s="90">
        <v>5437</v>
      </c>
      <c r="O12" s="90">
        <v>5460</v>
      </c>
      <c r="P12" s="90">
        <v>5493</v>
      </c>
      <c r="Q12" s="90">
        <v>5523</v>
      </c>
      <c r="R12" s="90">
        <v>5547</v>
      </c>
      <c r="S12" s="90">
        <v>5570</v>
      </c>
      <c r="T12" s="90">
        <v>5591</v>
      </c>
      <c r="U12" s="90">
        <v>5613</v>
      </c>
      <c r="V12" s="90">
        <v>5643</v>
      </c>
      <c r="W12" s="90">
        <v>5682</v>
      </c>
      <c r="X12" s="90">
        <v>5729</v>
      </c>
      <c r="Y12" s="90">
        <v>5765</v>
      </c>
      <c r="Z12" s="93">
        <v>5794</v>
      </c>
      <c r="AA12" s="93">
        <v>5817</v>
      </c>
      <c r="AB12" s="93">
        <v>5830</v>
      </c>
    </row>
    <row r="13" spans="1:28" x14ac:dyDescent="0.25">
      <c r="A13" s="40" t="s">
        <v>98</v>
      </c>
      <c r="B13" s="90" t="s">
        <v>37</v>
      </c>
      <c r="C13" s="90" t="s">
        <v>37</v>
      </c>
      <c r="D13" s="90" t="s">
        <v>37</v>
      </c>
      <c r="E13" s="90">
        <v>1448.1</v>
      </c>
      <c r="F13" s="90">
        <v>1406</v>
      </c>
      <c r="G13" s="90">
        <v>1379.2</v>
      </c>
      <c r="H13" s="90">
        <v>1401.3</v>
      </c>
      <c r="I13" s="90">
        <v>1392.7</v>
      </c>
      <c r="J13" s="90">
        <v>1383.5</v>
      </c>
      <c r="K13" s="90">
        <v>1375.2</v>
      </c>
      <c r="L13" s="90">
        <v>1366.3</v>
      </c>
      <c r="M13" s="90">
        <v>1358.9</v>
      </c>
      <c r="N13" s="90">
        <v>1350.7</v>
      </c>
      <c r="O13" s="90">
        <v>1342.9</v>
      </c>
      <c r="P13" s="90">
        <v>1338.4</v>
      </c>
      <c r="Q13" s="90">
        <v>1335.7</v>
      </c>
      <c r="R13" s="90">
        <v>1333.3</v>
      </c>
      <c r="S13" s="90">
        <v>1329.7</v>
      </c>
      <c r="T13" s="90">
        <v>1325.2</v>
      </c>
      <c r="U13" s="90">
        <v>1320.2</v>
      </c>
      <c r="V13" s="90">
        <v>1315.8</v>
      </c>
      <c r="W13" s="90">
        <v>1313.3</v>
      </c>
      <c r="X13" s="90">
        <v>1315.9</v>
      </c>
      <c r="Y13" s="90">
        <v>1315.6</v>
      </c>
      <c r="Z13" s="93">
        <v>1319.1</v>
      </c>
      <c r="AA13" s="93">
        <v>1324.8</v>
      </c>
      <c r="AB13" s="93">
        <v>1329</v>
      </c>
    </row>
    <row r="14" spans="1:28" x14ac:dyDescent="0.25">
      <c r="A14" s="40" t="s">
        <v>29</v>
      </c>
      <c r="B14" s="90">
        <v>4800</v>
      </c>
      <c r="C14" s="90">
        <v>4902.2</v>
      </c>
      <c r="D14" s="90">
        <v>5013.7</v>
      </c>
      <c r="E14" s="90">
        <v>5107.8</v>
      </c>
      <c r="F14" s="90">
        <v>5139.8</v>
      </c>
      <c r="G14" s="90">
        <v>5165.5</v>
      </c>
      <c r="H14" s="90">
        <v>5176.2</v>
      </c>
      <c r="I14" s="90">
        <v>5188</v>
      </c>
      <c r="J14" s="90">
        <v>5200.6000000000004</v>
      </c>
      <c r="K14" s="90">
        <v>5213</v>
      </c>
      <c r="L14" s="90">
        <v>5228.2</v>
      </c>
      <c r="M14" s="90">
        <v>5246.1</v>
      </c>
      <c r="N14" s="90">
        <v>5266.3</v>
      </c>
      <c r="O14" s="90">
        <v>5288.7</v>
      </c>
      <c r="P14" s="90">
        <v>5313.4</v>
      </c>
      <c r="Q14" s="90">
        <v>5338.9</v>
      </c>
      <c r="R14" s="90">
        <v>5363.4</v>
      </c>
      <c r="S14" s="90">
        <v>5388.3</v>
      </c>
      <c r="T14" s="90">
        <v>5414</v>
      </c>
      <c r="U14" s="90">
        <v>5439</v>
      </c>
      <c r="V14" s="90">
        <v>5462.5</v>
      </c>
      <c r="W14" s="90">
        <v>5480.5</v>
      </c>
      <c r="X14" s="90">
        <v>5495.3</v>
      </c>
      <c r="Y14" s="90">
        <v>5508.2</v>
      </c>
      <c r="Z14" s="93">
        <v>5516.2</v>
      </c>
      <c r="AA14" s="93">
        <v>5521.6</v>
      </c>
      <c r="AB14" s="93">
        <v>5530.1</v>
      </c>
    </row>
    <row r="15" spans="1:28" x14ac:dyDescent="0.25">
      <c r="A15" s="40" t="s">
        <v>30</v>
      </c>
      <c r="B15" s="90">
        <v>55470</v>
      </c>
      <c r="C15" s="90">
        <v>56663</v>
      </c>
      <c r="D15" s="90">
        <v>58548</v>
      </c>
      <c r="E15" s="90">
        <v>59530</v>
      </c>
      <c r="F15" s="90">
        <v>59955</v>
      </c>
      <c r="G15" s="90">
        <v>60487</v>
      </c>
      <c r="H15" s="90">
        <v>60903</v>
      </c>
      <c r="I15" s="90">
        <v>61348</v>
      </c>
      <c r="J15" s="90">
        <v>61796</v>
      </c>
      <c r="K15" s="90">
        <v>62235</v>
      </c>
      <c r="L15" s="90">
        <v>62695</v>
      </c>
      <c r="M15" s="90">
        <v>63168</v>
      </c>
      <c r="N15" s="90">
        <v>63609</v>
      </c>
      <c r="O15" s="90">
        <v>64003</v>
      </c>
      <c r="P15" s="90">
        <v>64361</v>
      </c>
      <c r="Q15" s="90">
        <v>64692</v>
      </c>
      <c r="R15" s="90">
        <v>65011</v>
      </c>
      <c r="S15" s="90">
        <v>65330</v>
      </c>
      <c r="T15" s="90">
        <v>65651</v>
      </c>
      <c r="U15" s="90">
        <v>65991</v>
      </c>
      <c r="V15" s="90">
        <v>66312</v>
      </c>
      <c r="W15" s="90">
        <v>66581</v>
      </c>
      <c r="X15" s="90">
        <v>66831</v>
      </c>
      <c r="Y15" s="90">
        <v>67063</v>
      </c>
      <c r="Z15" s="93">
        <v>67265</v>
      </c>
      <c r="AA15" s="93">
        <v>67456</v>
      </c>
      <c r="AB15" s="93">
        <v>67645</v>
      </c>
    </row>
    <row r="16" spans="1:28" x14ac:dyDescent="0.25">
      <c r="A16" s="40" t="s">
        <v>31</v>
      </c>
      <c r="B16" s="90">
        <v>9829.7812359917934</v>
      </c>
      <c r="C16" s="90">
        <v>10036.964459779596</v>
      </c>
      <c r="D16" s="90">
        <v>10353.201940383799</v>
      </c>
      <c r="E16" s="90">
        <v>10562.164000000001</v>
      </c>
      <c r="F16" s="90">
        <v>10661.312</v>
      </c>
      <c r="G16" s="90">
        <v>10761.705</v>
      </c>
      <c r="H16" s="90">
        <v>10805.796</v>
      </c>
      <c r="I16" s="90">
        <v>10862.146000000001</v>
      </c>
      <c r="J16" s="90">
        <v>10902.004999999999</v>
      </c>
      <c r="K16" s="90">
        <v>10928.091</v>
      </c>
      <c r="L16" s="90">
        <v>10955.163</v>
      </c>
      <c r="M16" s="90">
        <v>10987.352000000001</v>
      </c>
      <c r="N16" s="90">
        <v>11020.393</v>
      </c>
      <c r="O16" s="90">
        <v>11048.499</v>
      </c>
      <c r="P16" s="90">
        <v>11077.862999999999</v>
      </c>
      <c r="Q16" s="90">
        <v>11107.023999999999</v>
      </c>
      <c r="R16" s="90">
        <v>11121.383</v>
      </c>
      <c r="S16" s="90">
        <v>11104.995000000001</v>
      </c>
      <c r="T16" s="90">
        <v>11045.04</v>
      </c>
      <c r="U16" s="90">
        <v>10965.241</v>
      </c>
      <c r="V16" s="90">
        <v>10892.369000000001</v>
      </c>
      <c r="W16" s="90">
        <v>10820.964</v>
      </c>
      <c r="X16" s="90">
        <v>10775.989</v>
      </c>
      <c r="Y16" s="90">
        <v>10754.700999999999</v>
      </c>
      <c r="Z16" s="93">
        <v>10732.894</v>
      </c>
      <c r="AA16" s="93">
        <v>10721.55</v>
      </c>
      <c r="AB16" s="93">
        <v>10707.272000000001</v>
      </c>
    </row>
    <row r="17" spans="1:28" x14ac:dyDescent="0.25">
      <c r="A17" s="40" t="s">
        <v>32</v>
      </c>
      <c r="B17" s="90">
        <v>3443</v>
      </c>
      <c r="C17" s="90">
        <v>3541.0000000000005</v>
      </c>
      <c r="D17" s="90">
        <v>3526</v>
      </c>
      <c r="E17" s="90">
        <v>3601.3</v>
      </c>
      <c r="F17" s="90">
        <v>3664.3</v>
      </c>
      <c r="G17" s="90">
        <v>3754.748</v>
      </c>
      <c r="H17" s="90">
        <v>3804.248</v>
      </c>
      <c r="I17" s="90">
        <v>3863.8090000000002</v>
      </c>
      <c r="J17" s="90">
        <v>3931.8429999999998</v>
      </c>
      <c r="K17" s="90">
        <v>3996.9839999999999</v>
      </c>
      <c r="L17" s="90">
        <v>4067.326</v>
      </c>
      <c r="M17" s="90">
        <v>4159.9859999999999</v>
      </c>
      <c r="N17" s="90">
        <v>4269.826</v>
      </c>
      <c r="O17" s="90">
        <v>4400.183</v>
      </c>
      <c r="P17" s="90">
        <v>4496.0379999999996</v>
      </c>
      <c r="Q17" s="90">
        <v>4539.1450000000004</v>
      </c>
      <c r="R17" s="90">
        <v>4559.7690000000002</v>
      </c>
      <c r="S17" s="90">
        <v>4578.5389999999998</v>
      </c>
      <c r="T17" s="90">
        <v>4597.4369999999999</v>
      </c>
      <c r="U17" s="90">
        <v>4620.0439999999999</v>
      </c>
      <c r="V17" s="90">
        <v>4652.4589999999998</v>
      </c>
      <c r="W17" s="90">
        <v>4695.7690000000002</v>
      </c>
      <c r="X17" s="90">
        <v>4748.9939999999997</v>
      </c>
      <c r="Y17" s="90">
        <v>4802.2740000000003</v>
      </c>
      <c r="Z17" s="93">
        <v>4860.6499999999996</v>
      </c>
      <c r="AA17" s="93">
        <v>4927.1729999999998</v>
      </c>
      <c r="AB17" s="93">
        <v>4980.326</v>
      </c>
    </row>
    <row r="18" spans="1:28" x14ac:dyDescent="0.25">
      <c r="A18" s="40" t="s">
        <v>33</v>
      </c>
      <c r="B18" s="90">
        <v>230.803</v>
      </c>
      <c r="C18" s="90">
        <v>241.40299999999999</v>
      </c>
      <c r="D18" s="90">
        <v>257.96499999999997</v>
      </c>
      <c r="E18" s="90">
        <v>267.39999999999998</v>
      </c>
      <c r="F18" s="90">
        <v>270.89999999999998</v>
      </c>
      <c r="G18" s="90">
        <v>277.2</v>
      </c>
      <c r="H18" s="90">
        <v>281.2</v>
      </c>
      <c r="I18" s="90">
        <v>285.10000000000002</v>
      </c>
      <c r="J18" s="90">
        <v>287.60000000000002</v>
      </c>
      <c r="K18" s="90">
        <v>289.3</v>
      </c>
      <c r="L18" s="90">
        <v>292.60000000000002</v>
      </c>
      <c r="M18" s="90">
        <v>295.89999999999998</v>
      </c>
      <c r="N18" s="90">
        <v>304.3</v>
      </c>
      <c r="O18" s="90">
        <v>311.39999999999998</v>
      </c>
      <c r="P18" s="90">
        <v>319.39999999999998</v>
      </c>
      <c r="Q18" s="90">
        <v>319.2</v>
      </c>
      <c r="R18" s="90">
        <v>318</v>
      </c>
      <c r="S18" s="90">
        <v>319</v>
      </c>
      <c r="T18" s="90">
        <v>320.7</v>
      </c>
      <c r="U18" s="90">
        <v>323.8</v>
      </c>
      <c r="V18" s="90">
        <v>327.39999999999998</v>
      </c>
      <c r="W18" s="90">
        <v>330.8</v>
      </c>
      <c r="X18" s="90">
        <v>335.4</v>
      </c>
      <c r="Y18" s="90">
        <v>343.4</v>
      </c>
      <c r="Z18" s="93">
        <v>352.7</v>
      </c>
      <c r="AA18" s="93">
        <v>360.6</v>
      </c>
      <c r="AB18" s="93">
        <v>364.6</v>
      </c>
    </row>
    <row r="19" spans="1:28" x14ac:dyDescent="0.25">
      <c r="A19" s="40" t="s">
        <v>70</v>
      </c>
      <c r="B19" s="90">
        <v>3949.8</v>
      </c>
      <c r="C19" s="90">
        <v>4233</v>
      </c>
      <c r="D19" s="90">
        <v>4949.1000000000004</v>
      </c>
      <c r="E19" s="90">
        <v>5545.7749999999996</v>
      </c>
      <c r="F19" s="90">
        <v>5834.875</v>
      </c>
      <c r="G19" s="90">
        <v>6136.875</v>
      </c>
      <c r="H19" s="90">
        <v>6303.8</v>
      </c>
      <c r="I19" s="90">
        <v>6456.7250000000004</v>
      </c>
      <c r="J19" s="90">
        <v>6590.875</v>
      </c>
      <c r="K19" s="90">
        <v>6713.9</v>
      </c>
      <c r="L19" s="90">
        <v>6836.5749999999998</v>
      </c>
      <c r="M19" s="90">
        <v>6961.1750000000002</v>
      </c>
      <c r="N19" s="90">
        <v>7088.375</v>
      </c>
      <c r="O19" s="90">
        <v>7218.5249999999996</v>
      </c>
      <c r="P19" s="90">
        <v>7351.0749999999998</v>
      </c>
      <c r="Q19" s="90">
        <v>7482.05</v>
      </c>
      <c r="R19" s="90">
        <v>7620.8249999999998</v>
      </c>
      <c r="S19" s="90">
        <v>7763.0749999999998</v>
      </c>
      <c r="T19" s="90">
        <v>7907.2250000000004</v>
      </c>
      <c r="U19" s="90">
        <v>8056.0249999999996</v>
      </c>
      <c r="V19" s="90">
        <v>8212.0499999999993</v>
      </c>
      <c r="W19" s="90">
        <v>8377.1</v>
      </c>
      <c r="X19" s="90">
        <v>8543.375</v>
      </c>
      <c r="Y19" s="90">
        <v>8709.7250000000004</v>
      </c>
      <c r="Z19" s="93">
        <v>8881</v>
      </c>
      <c r="AA19" s="93">
        <v>9050.2999999999993</v>
      </c>
      <c r="AB19" s="93">
        <v>9216</v>
      </c>
    </row>
    <row r="20" spans="1:28" x14ac:dyDescent="0.25">
      <c r="A20" s="40" t="s">
        <v>34</v>
      </c>
      <c r="B20" s="90">
        <v>56510.3</v>
      </c>
      <c r="C20" s="90">
        <v>56593.1</v>
      </c>
      <c r="D20" s="90">
        <v>56775.5</v>
      </c>
      <c r="E20" s="90">
        <v>56844.3</v>
      </c>
      <c r="F20" s="90">
        <v>56890.400000000001</v>
      </c>
      <c r="G20" s="90">
        <v>56916.3</v>
      </c>
      <c r="H20" s="90">
        <v>56942.1</v>
      </c>
      <c r="I20" s="90">
        <v>56979.8</v>
      </c>
      <c r="J20" s="90">
        <v>57099.5</v>
      </c>
      <c r="K20" s="90">
        <v>57412.6</v>
      </c>
      <c r="L20" s="90">
        <v>57844.800000000003</v>
      </c>
      <c r="M20" s="90">
        <v>58190.6</v>
      </c>
      <c r="N20" s="90">
        <v>58428.4</v>
      </c>
      <c r="O20" s="90">
        <v>58787.4</v>
      </c>
      <c r="P20" s="90">
        <v>59241.9</v>
      </c>
      <c r="Q20" s="90">
        <v>59578.3</v>
      </c>
      <c r="R20" s="90">
        <v>59829.599999999999</v>
      </c>
      <c r="S20" s="90">
        <v>60060</v>
      </c>
      <c r="T20" s="90">
        <v>60339.1</v>
      </c>
      <c r="U20" s="90">
        <v>60646.400000000001</v>
      </c>
      <c r="V20" s="90">
        <v>60789.1</v>
      </c>
      <c r="W20" s="90">
        <v>60730.6</v>
      </c>
      <c r="X20" s="90">
        <v>60627.5</v>
      </c>
      <c r="Y20" s="90">
        <v>60536.7</v>
      </c>
      <c r="Z20" s="93">
        <v>60458.7</v>
      </c>
      <c r="AA20" s="93">
        <v>60339</v>
      </c>
      <c r="AB20" s="93">
        <v>60053.7</v>
      </c>
    </row>
    <row r="21" spans="1:28" x14ac:dyDescent="0.25">
      <c r="A21" s="40" t="s">
        <v>35</v>
      </c>
      <c r="B21" s="90">
        <v>117902</v>
      </c>
      <c r="C21" s="90">
        <v>121049</v>
      </c>
      <c r="D21" s="90">
        <v>124101</v>
      </c>
      <c r="E21" s="90">
        <v>125436</v>
      </c>
      <c r="F21" s="90">
        <v>126011</v>
      </c>
      <c r="G21" s="90">
        <v>126587</v>
      </c>
      <c r="H21" s="90">
        <v>126831</v>
      </c>
      <c r="I21" s="90">
        <v>127132</v>
      </c>
      <c r="J21" s="90">
        <v>127400</v>
      </c>
      <c r="K21" s="90">
        <v>127634</v>
      </c>
      <c r="L21" s="90">
        <v>127734</v>
      </c>
      <c r="M21" s="90">
        <v>127755</v>
      </c>
      <c r="N21" s="90">
        <v>127838</v>
      </c>
      <c r="O21" s="90">
        <v>127980</v>
      </c>
      <c r="P21" s="90">
        <v>128045</v>
      </c>
      <c r="Q21" s="90">
        <v>128034</v>
      </c>
      <c r="R21" s="90">
        <v>128043</v>
      </c>
      <c r="S21" s="90">
        <v>127831</v>
      </c>
      <c r="T21" s="90">
        <v>127552</v>
      </c>
      <c r="U21" s="90">
        <v>127333</v>
      </c>
      <c r="V21" s="90">
        <v>127262</v>
      </c>
      <c r="W21" s="90">
        <v>127110</v>
      </c>
      <c r="X21" s="90">
        <v>126933</v>
      </c>
      <c r="Y21" s="90">
        <v>126706</v>
      </c>
      <c r="Z21" s="93">
        <v>126443</v>
      </c>
      <c r="AA21" s="93">
        <v>126140</v>
      </c>
      <c r="AB21" s="93">
        <v>125708.17117045725</v>
      </c>
    </row>
    <row r="22" spans="1:28" x14ac:dyDescent="0.25">
      <c r="A22" s="40" t="s">
        <v>68</v>
      </c>
      <c r="B22" s="90">
        <v>1000720</v>
      </c>
      <c r="C22" s="90">
        <v>1058510</v>
      </c>
      <c r="D22" s="90">
        <v>1158230</v>
      </c>
      <c r="E22" s="90">
        <v>1211210</v>
      </c>
      <c r="F22" s="90">
        <v>1236260</v>
      </c>
      <c r="G22" s="90">
        <v>1257860</v>
      </c>
      <c r="H22" s="90">
        <v>1267430</v>
      </c>
      <c r="I22" s="90">
        <v>1276270</v>
      </c>
      <c r="J22" s="90">
        <v>1284530</v>
      </c>
      <c r="K22" s="90">
        <v>1292270</v>
      </c>
      <c r="L22" s="90">
        <v>1299880</v>
      </c>
      <c r="M22" s="90">
        <v>1307560</v>
      </c>
      <c r="N22" s="90">
        <v>1314480</v>
      </c>
      <c r="O22" s="90">
        <v>1321290</v>
      </c>
      <c r="P22" s="90">
        <v>1328020</v>
      </c>
      <c r="Q22" s="90">
        <v>1334500</v>
      </c>
      <c r="R22" s="90">
        <v>1340910</v>
      </c>
      <c r="S22" s="90">
        <v>1347350</v>
      </c>
      <c r="T22" s="90">
        <v>1354040</v>
      </c>
      <c r="U22" s="90">
        <v>1360720</v>
      </c>
      <c r="V22" s="90">
        <v>1367820</v>
      </c>
      <c r="W22" s="90">
        <v>1374620</v>
      </c>
      <c r="X22" s="90">
        <v>1382710</v>
      </c>
      <c r="Y22" s="90">
        <v>1390080</v>
      </c>
      <c r="Z22" s="93">
        <v>1395380</v>
      </c>
      <c r="AA22" s="93">
        <v>1400050</v>
      </c>
      <c r="AB22" s="93">
        <v>1404330</v>
      </c>
    </row>
    <row r="23" spans="1:28" x14ac:dyDescent="0.25">
      <c r="A23" s="40" t="s">
        <v>59</v>
      </c>
      <c r="B23" s="90">
        <v>38723</v>
      </c>
      <c r="C23" s="90">
        <v>40806</v>
      </c>
      <c r="D23" s="90">
        <v>43296</v>
      </c>
      <c r="E23" s="90">
        <v>45093</v>
      </c>
      <c r="F23" s="90">
        <v>45954</v>
      </c>
      <c r="G23" s="90">
        <v>46617</v>
      </c>
      <c r="H23" s="90">
        <v>47008</v>
      </c>
      <c r="I23" s="90">
        <v>47370</v>
      </c>
      <c r="J23" s="90">
        <v>47645</v>
      </c>
      <c r="K23" s="90">
        <v>47892</v>
      </c>
      <c r="L23" s="90">
        <v>48083</v>
      </c>
      <c r="M23" s="90">
        <v>48185</v>
      </c>
      <c r="N23" s="90">
        <v>48438</v>
      </c>
      <c r="O23" s="90">
        <v>48684</v>
      </c>
      <c r="P23" s="90">
        <v>49055</v>
      </c>
      <c r="Q23" s="90">
        <v>49308</v>
      </c>
      <c r="R23" s="90">
        <v>49554</v>
      </c>
      <c r="S23" s="90">
        <v>49937</v>
      </c>
      <c r="T23" s="90">
        <v>50200</v>
      </c>
      <c r="U23" s="90">
        <v>50429</v>
      </c>
      <c r="V23" s="90">
        <v>50747</v>
      </c>
      <c r="W23" s="90">
        <v>51015</v>
      </c>
      <c r="X23" s="90">
        <v>51218</v>
      </c>
      <c r="Y23" s="90">
        <v>51362</v>
      </c>
      <c r="Z23" s="93">
        <v>51607</v>
      </c>
      <c r="AA23" s="93">
        <v>51709</v>
      </c>
      <c r="AB23" s="93">
        <v>51860</v>
      </c>
    </row>
    <row r="24" spans="1:28" s="5" customFormat="1" x14ac:dyDescent="0.25">
      <c r="A24" s="41" t="s">
        <v>101</v>
      </c>
      <c r="B24" s="90" t="s">
        <v>37</v>
      </c>
      <c r="C24" s="90" t="s">
        <v>37</v>
      </c>
      <c r="D24" s="90">
        <v>2641.6587119852197</v>
      </c>
      <c r="E24" s="90">
        <v>2485.056</v>
      </c>
      <c r="F24" s="90">
        <v>2432.8510000000001</v>
      </c>
      <c r="G24" s="90">
        <v>2390.5</v>
      </c>
      <c r="H24" s="90">
        <v>2367.6129999999998</v>
      </c>
      <c r="I24" s="90">
        <v>2337.6999999999998</v>
      </c>
      <c r="J24" s="90">
        <v>2310.375</v>
      </c>
      <c r="K24" s="90">
        <v>2288.0880000000002</v>
      </c>
      <c r="L24" s="90">
        <v>2263</v>
      </c>
      <c r="M24" s="90">
        <v>2238.75</v>
      </c>
      <c r="N24" s="90">
        <v>2218.663</v>
      </c>
      <c r="O24" s="90">
        <v>2201.0250000000001</v>
      </c>
      <c r="P24" s="90">
        <v>2177.7249999999999</v>
      </c>
      <c r="Q24" s="90">
        <v>2141.9879999999998</v>
      </c>
      <c r="R24" s="90">
        <v>2097.288</v>
      </c>
      <c r="S24" s="90">
        <v>2058.8249999999998</v>
      </c>
      <c r="T24" s="90">
        <v>2033.65</v>
      </c>
      <c r="U24" s="90">
        <v>2012.8130000000001</v>
      </c>
      <c r="V24" s="90">
        <v>1994.25</v>
      </c>
      <c r="W24" s="90">
        <v>1977.3130000000001</v>
      </c>
      <c r="X24" s="90">
        <v>1959.338</v>
      </c>
      <c r="Y24" s="90">
        <v>1941.163</v>
      </c>
      <c r="Z24" s="93">
        <v>1926.25</v>
      </c>
      <c r="AA24" s="93">
        <v>1913.1880000000001</v>
      </c>
      <c r="AB24" s="93">
        <v>1901.0250000000001</v>
      </c>
    </row>
    <row r="25" spans="1:28" s="3" customFormat="1" ht="13" x14ac:dyDescent="0.3">
      <c r="A25" s="40" t="s">
        <v>110</v>
      </c>
      <c r="B25" s="90" t="s">
        <v>37</v>
      </c>
      <c r="C25" s="90" t="s">
        <v>37</v>
      </c>
      <c r="D25" s="90">
        <v>3687.8521162418465</v>
      </c>
      <c r="E25" s="90">
        <v>3629.1</v>
      </c>
      <c r="F25" s="90">
        <v>3575.2</v>
      </c>
      <c r="G25" s="90">
        <v>3524.2</v>
      </c>
      <c r="H25" s="90">
        <v>3499.5</v>
      </c>
      <c r="I25" s="90">
        <v>3470.8180000000002</v>
      </c>
      <c r="J25" s="90">
        <v>3443.067</v>
      </c>
      <c r="K25" s="90">
        <v>3415.2130000000002</v>
      </c>
      <c r="L25" s="90">
        <v>3377.0749999999998</v>
      </c>
      <c r="M25" s="90">
        <v>3322.5</v>
      </c>
      <c r="N25" s="90">
        <v>3269.9090000000001</v>
      </c>
      <c r="O25" s="90">
        <v>3231.2939999999999</v>
      </c>
      <c r="P25" s="90">
        <v>3198.2310000000002</v>
      </c>
      <c r="Q25" s="90">
        <v>3162.9160000000002</v>
      </c>
      <c r="R25" s="90">
        <v>3097.2820000000002</v>
      </c>
      <c r="S25" s="90">
        <v>3028.1149999999998</v>
      </c>
      <c r="T25" s="90">
        <v>2987.7730000000001</v>
      </c>
      <c r="U25" s="90">
        <v>2957.6889999999999</v>
      </c>
      <c r="V25" s="90">
        <v>2932.3670000000002</v>
      </c>
      <c r="W25" s="90">
        <v>2904.91</v>
      </c>
      <c r="X25" s="90">
        <v>2868.2310000000002</v>
      </c>
      <c r="Y25" s="90">
        <v>2828.4029999999998</v>
      </c>
      <c r="Z25" s="93">
        <v>2801.5430000000001</v>
      </c>
      <c r="AA25" s="93">
        <v>2794.1370000000002</v>
      </c>
      <c r="AB25" s="93">
        <v>2794.7370000000001</v>
      </c>
    </row>
    <row r="26" spans="1:28" x14ac:dyDescent="0.25">
      <c r="A26" s="40" t="s">
        <v>36</v>
      </c>
      <c r="B26" s="90">
        <v>365.41070769230771</v>
      </c>
      <c r="C26" s="90">
        <v>366.6107428571429</v>
      </c>
      <c r="D26" s="90">
        <v>387.11134358974363</v>
      </c>
      <c r="E26" s="90">
        <v>409.512</v>
      </c>
      <c r="F26" s="90">
        <v>419.85</v>
      </c>
      <c r="G26" s="90">
        <v>431.33800000000002</v>
      </c>
      <c r="H26" s="90">
        <v>436.97500000000002</v>
      </c>
      <c r="I26" s="90">
        <v>441.86200000000002</v>
      </c>
      <c r="J26" s="90">
        <v>446.65</v>
      </c>
      <c r="K26" s="90">
        <v>452.262</v>
      </c>
      <c r="L26" s="90">
        <v>458.512</v>
      </c>
      <c r="M26" s="90">
        <v>465.7</v>
      </c>
      <c r="N26" s="90">
        <v>472.92500000000001</v>
      </c>
      <c r="O26" s="90">
        <v>480.7</v>
      </c>
      <c r="P26" s="90">
        <v>489.22500000000002</v>
      </c>
      <c r="Q26" s="90">
        <v>498.21800000000002</v>
      </c>
      <c r="R26" s="90">
        <v>507.53800000000001</v>
      </c>
      <c r="S26" s="90">
        <v>519.42499999999995</v>
      </c>
      <c r="T26" s="90">
        <v>531.5</v>
      </c>
      <c r="U26" s="90">
        <v>545.32500000000005</v>
      </c>
      <c r="V26" s="90">
        <v>558.32500000000005</v>
      </c>
      <c r="W26" s="90">
        <v>569.4</v>
      </c>
      <c r="X26" s="90">
        <v>584.125</v>
      </c>
      <c r="Y26" s="90">
        <v>596.976</v>
      </c>
      <c r="Z26" s="93">
        <v>608.80600000000004</v>
      </c>
      <c r="AA26" s="93">
        <v>621.5</v>
      </c>
      <c r="AB26" s="93">
        <v>631.08799999999997</v>
      </c>
    </row>
    <row r="27" spans="1:28" s="5" customFormat="1" x14ac:dyDescent="0.25">
      <c r="A27" s="40" t="s">
        <v>38</v>
      </c>
      <c r="B27" s="90">
        <v>72064.843986487293</v>
      </c>
      <c r="C27" s="90">
        <v>78769.53105135067</v>
      </c>
      <c r="D27" s="90">
        <v>88631</v>
      </c>
      <c r="E27" s="90">
        <v>94490</v>
      </c>
      <c r="F27" s="90">
        <v>97205</v>
      </c>
      <c r="G27" s="90">
        <v>99706</v>
      </c>
      <c r="H27" s="90">
        <v>100896</v>
      </c>
      <c r="I27" s="90">
        <v>102122</v>
      </c>
      <c r="J27" s="90">
        <v>103418</v>
      </c>
      <c r="K27" s="90">
        <v>104720</v>
      </c>
      <c r="L27" s="90">
        <v>105952</v>
      </c>
      <c r="M27" s="90">
        <v>107000</v>
      </c>
      <c r="N27" s="90">
        <v>108246</v>
      </c>
      <c r="O27" s="90">
        <v>109608</v>
      </c>
      <c r="P27" s="90">
        <v>111105</v>
      </c>
      <c r="Q27" s="90">
        <v>112664</v>
      </c>
      <c r="R27" s="90">
        <v>114115</v>
      </c>
      <c r="S27" s="90">
        <v>115511</v>
      </c>
      <c r="T27" s="90">
        <v>116885</v>
      </c>
      <c r="U27" s="90">
        <v>118229</v>
      </c>
      <c r="V27" s="90">
        <v>119550</v>
      </c>
      <c r="W27" s="90">
        <v>120846</v>
      </c>
      <c r="X27" s="90">
        <v>122117</v>
      </c>
      <c r="Y27" s="90">
        <v>123364</v>
      </c>
      <c r="Z27" s="93">
        <v>124587.124</v>
      </c>
      <c r="AA27" s="93">
        <v>125782.872</v>
      </c>
      <c r="AB27" s="93">
        <v>126949</v>
      </c>
    </row>
    <row r="28" spans="1:28" s="5" customFormat="1" x14ac:dyDescent="0.25">
      <c r="A28" s="40" t="s">
        <v>39</v>
      </c>
      <c r="B28" s="90">
        <v>14246.382670574329</v>
      </c>
      <c r="C28" s="90">
        <v>14487.372227927344</v>
      </c>
      <c r="D28" s="90">
        <v>15067.347096245805</v>
      </c>
      <c r="E28" s="90">
        <v>15459</v>
      </c>
      <c r="F28" s="90">
        <v>15611</v>
      </c>
      <c r="G28" s="90">
        <v>15812</v>
      </c>
      <c r="H28" s="90">
        <v>15926</v>
      </c>
      <c r="I28" s="90">
        <v>16046</v>
      </c>
      <c r="J28" s="90">
        <v>16149</v>
      </c>
      <c r="K28" s="90">
        <v>16225</v>
      </c>
      <c r="L28" s="90">
        <v>16282</v>
      </c>
      <c r="M28" s="90">
        <v>16320</v>
      </c>
      <c r="N28" s="90">
        <v>16346</v>
      </c>
      <c r="O28" s="90">
        <v>16382</v>
      </c>
      <c r="P28" s="90">
        <v>16446</v>
      </c>
      <c r="Q28" s="90">
        <v>16530</v>
      </c>
      <c r="R28" s="90">
        <v>16615</v>
      </c>
      <c r="S28" s="90">
        <v>16693</v>
      </c>
      <c r="T28" s="90">
        <v>16755</v>
      </c>
      <c r="U28" s="90">
        <v>16804</v>
      </c>
      <c r="V28" s="90">
        <v>16865</v>
      </c>
      <c r="W28" s="90">
        <v>16940</v>
      </c>
      <c r="X28" s="90">
        <v>17030</v>
      </c>
      <c r="Y28" s="90">
        <v>17131</v>
      </c>
      <c r="Z28" s="93">
        <v>17232</v>
      </c>
      <c r="AA28" s="93">
        <v>17345</v>
      </c>
      <c r="AB28" s="93">
        <v>17441</v>
      </c>
    </row>
    <row r="29" spans="1:28" s="5" customFormat="1" x14ac:dyDescent="0.25">
      <c r="A29" s="40" t="s">
        <v>40</v>
      </c>
      <c r="B29" s="90">
        <v>3157</v>
      </c>
      <c r="C29" s="90">
        <v>3272</v>
      </c>
      <c r="D29" s="90">
        <v>3505.7</v>
      </c>
      <c r="E29" s="90">
        <v>3690.6</v>
      </c>
      <c r="F29" s="90">
        <v>3792.1</v>
      </c>
      <c r="G29" s="90">
        <v>3842.9</v>
      </c>
      <c r="H29" s="90">
        <v>3865.4</v>
      </c>
      <c r="I29" s="90">
        <v>3899.5</v>
      </c>
      <c r="J29" s="90">
        <v>3970</v>
      </c>
      <c r="K29" s="90">
        <v>4044.9</v>
      </c>
      <c r="L29" s="90">
        <v>4101.3</v>
      </c>
      <c r="M29" s="90">
        <v>4148</v>
      </c>
      <c r="N29" s="90">
        <v>4196.7</v>
      </c>
      <c r="O29" s="90">
        <v>4235.3</v>
      </c>
      <c r="P29" s="90">
        <v>4271</v>
      </c>
      <c r="Q29" s="90">
        <v>4317.8999999999996</v>
      </c>
      <c r="R29" s="90">
        <v>4362.8</v>
      </c>
      <c r="S29" s="90">
        <v>4392.5</v>
      </c>
      <c r="T29" s="90">
        <v>4417.7</v>
      </c>
      <c r="U29" s="90">
        <v>4461.5</v>
      </c>
      <c r="V29" s="90">
        <v>4541.8999999999996</v>
      </c>
      <c r="W29" s="90">
        <v>4638.2</v>
      </c>
      <c r="X29" s="90">
        <v>4742.2</v>
      </c>
      <c r="Y29" s="90">
        <v>4837.7</v>
      </c>
      <c r="Z29" s="93">
        <v>4922.2</v>
      </c>
      <c r="AA29" s="93">
        <v>5013.2</v>
      </c>
      <c r="AB29" s="93">
        <v>5107.6000000000004</v>
      </c>
    </row>
    <row r="30" spans="1:28" s="3" customFormat="1" ht="13" x14ac:dyDescent="0.3">
      <c r="A30" s="42" t="s">
        <v>41</v>
      </c>
      <c r="B30" s="91">
        <v>4100</v>
      </c>
      <c r="C30" s="91">
        <v>4153</v>
      </c>
      <c r="D30" s="91">
        <v>4262</v>
      </c>
      <c r="E30" s="91">
        <v>4359</v>
      </c>
      <c r="F30" s="91">
        <v>4405</v>
      </c>
      <c r="G30" s="91">
        <v>4462</v>
      </c>
      <c r="H30" s="91">
        <v>4491</v>
      </c>
      <c r="I30" s="91">
        <v>4514</v>
      </c>
      <c r="J30" s="91">
        <v>4538</v>
      </c>
      <c r="K30" s="91">
        <v>4565</v>
      </c>
      <c r="L30" s="91">
        <v>4592</v>
      </c>
      <c r="M30" s="91">
        <v>4623</v>
      </c>
      <c r="N30" s="91">
        <v>4661</v>
      </c>
      <c r="O30" s="91">
        <v>4709</v>
      </c>
      <c r="P30" s="91">
        <v>4768</v>
      </c>
      <c r="Q30" s="91">
        <v>4829</v>
      </c>
      <c r="R30" s="91">
        <v>4889</v>
      </c>
      <c r="S30" s="91">
        <v>4953</v>
      </c>
      <c r="T30" s="91">
        <v>5019</v>
      </c>
      <c r="U30" s="91">
        <v>5080</v>
      </c>
      <c r="V30" s="91">
        <v>5137</v>
      </c>
      <c r="W30" s="91">
        <v>5190</v>
      </c>
      <c r="X30" s="91">
        <v>5236</v>
      </c>
      <c r="Y30" s="91">
        <v>5277</v>
      </c>
      <c r="Z30" s="94">
        <v>5312</v>
      </c>
      <c r="AA30" s="94">
        <v>5348</v>
      </c>
      <c r="AB30" s="94">
        <v>5379</v>
      </c>
    </row>
    <row r="31" spans="1:28" x14ac:dyDescent="0.25">
      <c r="A31" s="40" t="s">
        <v>42</v>
      </c>
      <c r="B31" s="90">
        <v>35902.469006779967</v>
      </c>
      <c r="C31" s="90">
        <v>37203.48600242981</v>
      </c>
      <c r="D31" s="90">
        <v>38109.497837986128</v>
      </c>
      <c r="E31" s="90">
        <v>38275</v>
      </c>
      <c r="F31" s="90">
        <v>38292</v>
      </c>
      <c r="G31" s="90">
        <v>38270</v>
      </c>
      <c r="H31" s="90">
        <v>38256</v>
      </c>
      <c r="I31" s="90">
        <v>38251</v>
      </c>
      <c r="J31" s="90">
        <v>38232</v>
      </c>
      <c r="K31" s="90">
        <v>38195</v>
      </c>
      <c r="L31" s="90">
        <v>38180</v>
      </c>
      <c r="M31" s="90">
        <v>38161</v>
      </c>
      <c r="N31" s="90">
        <v>38132</v>
      </c>
      <c r="O31" s="90">
        <v>38116</v>
      </c>
      <c r="P31" s="90">
        <v>38116</v>
      </c>
      <c r="Q31" s="90">
        <v>38483</v>
      </c>
      <c r="R31" s="90">
        <v>38517</v>
      </c>
      <c r="S31" s="90">
        <v>38526</v>
      </c>
      <c r="T31" s="90">
        <v>38534</v>
      </c>
      <c r="U31" s="90">
        <v>38502</v>
      </c>
      <c r="V31" s="90">
        <v>38484</v>
      </c>
      <c r="W31" s="90">
        <v>38455</v>
      </c>
      <c r="X31" s="90">
        <v>38427</v>
      </c>
      <c r="Y31" s="90">
        <v>38422</v>
      </c>
      <c r="Z31" s="93">
        <v>38413</v>
      </c>
      <c r="AA31" s="93">
        <v>38386</v>
      </c>
      <c r="AB31" s="93">
        <v>38354</v>
      </c>
    </row>
    <row r="32" spans="1:28" x14ac:dyDescent="0.25">
      <c r="A32" s="40" t="s">
        <v>43</v>
      </c>
      <c r="B32" s="90">
        <v>9946.5168614573831</v>
      </c>
      <c r="C32" s="90">
        <v>10108.068246883553</v>
      </c>
      <c r="D32" s="90">
        <v>9966.7107846356539</v>
      </c>
      <c r="E32" s="90">
        <v>10026.200000000001</v>
      </c>
      <c r="F32" s="90">
        <v>10109</v>
      </c>
      <c r="G32" s="90">
        <v>10217.799999999999</v>
      </c>
      <c r="H32" s="90">
        <v>10289.9</v>
      </c>
      <c r="I32" s="90">
        <v>10362.700000000001</v>
      </c>
      <c r="J32" s="90">
        <v>10419.6</v>
      </c>
      <c r="K32" s="90">
        <v>10458.799999999999</v>
      </c>
      <c r="L32" s="90">
        <v>10483.9</v>
      </c>
      <c r="M32" s="90">
        <v>10503.3</v>
      </c>
      <c r="N32" s="90">
        <v>10522.3</v>
      </c>
      <c r="O32" s="90">
        <v>10543</v>
      </c>
      <c r="P32" s="90">
        <v>10558.2</v>
      </c>
      <c r="Q32" s="90">
        <v>10568.2</v>
      </c>
      <c r="R32" s="90">
        <v>10573.1</v>
      </c>
      <c r="S32" s="90">
        <v>10557.6</v>
      </c>
      <c r="T32" s="90">
        <v>10514.8</v>
      </c>
      <c r="U32" s="90">
        <v>10457.299999999999</v>
      </c>
      <c r="V32" s="90">
        <v>10401.1</v>
      </c>
      <c r="W32" s="90">
        <v>10358.1</v>
      </c>
      <c r="X32" s="90">
        <v>10325.5</v>
      </c>
      <c r="Y32" s="90">
        <v>10300.299999999999</v>
      </c>
      <c r="Z32" s="93">
        <v>10283.799999999999</v>
      </c>
      <c r="AA32" s="93">
        <v>10286.299999999999</v>
      </c>
      <c r="AB32" s="93">
        <v>10297.1</v>
      </c>
    </row>
    <row r="33" spans="1:28" x14ac:dyDescent="0.25">
      <c r="A33" s="40" t="s">
        <v>73</v>
      </c>
      <c r="B33" s="90" t="s">
        <v>37</v>
      </c>
      <c r="C33" s="90" t="s">
        <v>37</v>
      </c>
      <c r="D33" s="90">
        <v>23192.274000000001</v>
      </c>
      <c r="E33" s="90">
        <v>22680.95</v>
      </c>
      <c r="F33" s="90">
        <v>22545.93</v>
      </c>
      <c r="G33" s="90">
        <v>22458.02</v>
      </c>
      <c r="H33" s="90">
        <v>22435.21</v>
      </c>
      <c r="I33" s="90">
        <v>22408.39</v>
      </c>
      <c r="J33" s="90">
        <v>21675.78</v>
      </c>
      <c r="K33" s="90">
        <v>21574.37</v>
      </c>
      <c r="L33" s="90">
        <v>21451.85</v>
      </c>
      <c r="M33" s="90">
        <v>21319.67</v>
      </c>
      <c r="N33" s="90">
        <v>21193.75</v>
      </c>
      <c r="O33" s="90">
        <v>20882.98</v>
      </c>
      <c r="P33" s="90">
        <v>20537.849999999999</v>
      </c>
      <c r="Q33" s="90">
        <v>20367.439999999999</v>
      </c>
      <c r="R33" s="90">
        <v>20246.8</v>
      </c>
      <c r="S33" s="90">
        <v>20147.66</v>
      </c>
      <c r="T33" s="90">
        <v>20060.18</v>
      </c>
      <c r="U33" s="90">
        <v>19988.689999999999</v>
      </c>
      <c r="V33" s="90">
        <v>19916.45</v>
      </c>
      <c r="W33" s="90">
        <v>19822.25</v>
      </c>
      <c r="X33" s="90">
        <v>19706.419999999998</v>
      </c>
      <c r="Y33" s="90">
        <v>19592.93</v>
      </c>
      <c r="Z33" s="93">
        <v>19476.71</v>
      </c>
      <c r="AA33" s="93">
        <v>19375.84</v>
      </c>
      <c r="AB33" s="93">
        <v>19328.84</v>
      </c>
    </row>
    <row r="34" spans="1:28" x14ac:dyDescent="0.25">
      <c r="A34" s="40" t="s">
        <v>67</v>
      </c>
      <c r="B34" s="90">
        <v>139221.5</v>
      </c>
      <c r="C34" s="90">
        <v>143033.45000000001</v>
      </c>
      <c r="D34" s="90">
        <v>148394.22</v>
      </c>
      <c r="E34" s="90">
        <v>148375.79</v>
      </c>
      <c r="F34" s="90">
        <v>147915.37</v>
      </c>
      <c r="G34" s="90">
        <v>147214.78</v>
      </c>
      <c r="H34" s="90">
        <v>146596.87</v>
      </c>
      <c r="I34" s="90">
        <v>145976.47</v>
      </c>
      <c r="J34" s="90">
        <v>145306.49</v>
      </c>
      <c r="K34" s="90">
        <v>144648.62</v>
      </c>
      <c r="L34" s="90">
        <v>144067.32</v>
      </c>
      <c r="M34" s="90">
        <v>143518.81</v>
      </c>
      <c r="N34" s="90">
        <v>143049.64000000001</v>
      </c>
      <c r="O34" s="90">
        <v>142805.10999999999</v>
      </c>
      <c r="P34" s="90">
        <v>142742.37</v>
      </c>
      <c r="Q34" s="90">
        <v>142785.35</v>
      </c>
      <c r="R34" s="90">
        <v>142849.47</v>
      </c>
      <c r="S34" s="90">
        <v>142960.91</v>
      </c>
      <c r="T34" s="90">
        <v>143201.72</v>
      </c>
      <c r="U34" s="90">
        <v>143507</v>
      </c>
      <c r="V34" s="90">
        <v>146090.61300000001</v>
      </c>
      <c r="W34" s="90">
        <v>146406</v>
      </c>
      <c r="X34" s="90">
        <v>146674.54</v>
      </c>
      <c r="Y34" s="90">
        <v>146842.4</v>
      </c>
      <c r="Z34" s="93">
        <v>146830.6</v>
      </c>
      <c r="AA34" s="93">
        <v>146764.70000000001</v>
      </c>
      <c r="AB34" s="93">
        <v>146827.70674008</v>
      </c>
    </row>
    <row r="35" spans="1:28" x14ac:dyDescent="0.25">
      <c r="A35" s="40" t="s">
        <v>74</v>
      </c>
      <c r="B35" s="90">
        <v>2533</v>
      </c>
      <c r="C35" s="90">
        <v>2736</v>
      </c>
      <c r="D35" s="90">
        <v>3135</v>
      </c>
      <c r="E35" s="90">
        <v>3524</v>
      </c>
      <c r="F35" s="90">
        <v>3796</v>
      </c>
      <c r="G35" s="90">
        <v>3959</v>
      </c>
      <c r="H35" s="90">
        <v>4028</v>
      </c>
      <c r="I35" s="90">
        <v>4138</v>
      </c>
      <c r="J35" s="90">
        <v>4176</v>
      </c>
      <c r="K35" s="90">
        <v>4115</v>
      </c>
      <c r="L35" s="90">
        <v>4167</v>
      </c>
      <c r="M35" s="90">
        <v>4266</v>
      </c>
      <c r="N35" s="90">
        <v>4401</v>
      </c>
      <c r="O35" s="90">
        <v>4589</v>
      </c>
      <c r="P35" s="90">
        <v>4839</v>
      </c>
      <c r="Q35" s="90">
        <v>4988</v>
      </c>
      <c r="R35" s="90">
        <v>5077</v>
      </c>
      <c r="S35" s="90">
        <v>5184</v>
      </c>
      <c r="T35" s="90">
        <v>5312</v>
      </c>
      <c r="U35" s="90">
        <v>5399</v>
      </c>
      <c r="V35" s="90">
        <v>5470</v>
      </c>
      <c r="W35" s="90">
        <v>5535</v>
      </c>
      <c r="X35" s="90">
        <v>5607</v>
      </c>
      <c r="Y35" s="90">
        <v>5612</v>
      </c>
      <c r="Z35" s="93">
        <v>5639</v>
      </c>
      <c r="AA35" s="93">
        <v>5704</v>
      </c>
      <c r="AB35" s="93">
        <v>5772</v>
      </c>
    </row>
    <row r="36" spans="1:28" x14ac:dyDescent="0.25">
      <c r="A36" s="40" t="s">
        <v>75</v>
      </c>
      <c r="B36" s="90" t="s">
        <v>37</v>
      </c>
      <c r="C36" s="90" t="s">
        <v>37</v>
      </c>
      <c r="D36" s="90">
        <v>5282.9997537456602</v>
      </c>
      <c r="E36" s="90">
        <v>5363.357</v>
      </c>
      <c r="F36" s="90">
        <v>5383.4719999999998</v>
      </c>
      <c r="G36" s="90">
        <v>5395.6080000000002</v>
      </c>
      <c r="H36" s="90">
        <v>5400.7039999999997</v>
      </c>
      <c r="I36" s="90">
        <v>5379.5280000000002</v>
      </c>
      <c r="J36" s="90">
        <v>5378.6610000000001</v>
      </c>
      <c r="K36" s="90">
        <v>5379.3310000000001</v>
      </c>
      <c r="L36" s="90">
        <v>5382.3639999999996</v>
      </c>
      <c r="M36" s="90">
        <v>5387.0990000000002</v>
      </c>
      <c r="N36" s="90">
        <v>5390.92</v>
      </c>
      <c r="O36" s="90">
        <v>5396.5680000000002</v>
      </c>
      <c r="P36" s="90">
        <v>5405.86</v>
      </c>
      <c r="Q36" s="90">
        <v>5417.7579999999998</v>
      </c>
      <c r="R36" s="90">
        <v>5429.973</v>
      </c>
      <c r="S36" s="90">
        <v>5398.1080000000002</v>
      </c>
      <c r="T36" s="90">
        <v>5406.2439999999997</v>
      </c>
      <c r="U36" s="90">
        <v>5413.0029999999997</v>
      </c>
      <c r="V36" s="90">
        <v>5418.5587500000001</v>
      </c>
      <c r="W36" s="90">
        <v>5422.3429999999998</v>
      </c>
      <c r="X36" s="90">
        <v>5430.8040000000001</v>
      </c>
      <c r="Y36" s="90">
        <v>5438.3890000000001</v>
      </c>
      <c r="Z36" s="93">
        <v>5446.0107500000004</v>
      </c>
      <c r="AA36" s="93">
        <v>5453.2439999999997</v>
      </c>
      <c r="AB36" s="93">
        <v>5460.5964999999997</v>
      </c>
    </row>
    <row r="37" spans="1:28" x14ac:dyDescent="0.25">
      <c r="A37" s="40" t="s">
        <v>76</v>
      </c>
      <c r="B37" s="90" t="s">
        <v>37</v>
      </c>
      <c r="C37" s="90" t="s">
        <v>37</v>
      </c>
      <c r="D37" s="90">
        <v>1999.9449999999999</v>
      </c>
      <c r="E37" s="90">
        <v>1988.6890000000001</v>
      </c>
      <c r="F37" s="90">
        <v>1986.327</v>
      </c>
      <c r="G37" s="90">
        <v>1983.7139999999999</v>
      </c>
      <c r="H37" s="90">
        <v>1989.395</v>
      </c>
      <c r="I37" s="90">
        <v>1991.951</v>
      </c>
      <c r="J37" s="90">
        <v>1995.0319999999999</v>
      </c>
      <c r="K37" s="90">
        <v>1996.278</v>
      </c>
      <c r="L37" s="90">
        <v>1997.271</v>
      </c>
      <c r="M37" s="90">
        <v>2000.8130000000001</v>
      </c>
      <c r="N37" s="90">
        <v>2007.848</v>
      </c>
      <c r="O37" s="90">
        <v>2018.865</v>
      </c>
      <c r="P37" s="90">
        <v>2021.972</v>
      </c>
      <c r="Q37" s="90">
        <v>2041.66</v>
      </c>
      <c r="R37" s="90">
        <v>2048.8209999999999</v>
      </c>
      <c r="S37" s="90">
        <v>2052.8389999999999</v>
      </c>
      <c r="T37" s="90">
        <v>2056.768</v>
      </c>
      <c r="U37" s="90">
        <v>2059.547</v>
      </c>
      <c r="V37" s="90">
        <v>2061.8000000000002</v>
      </c>
      <c r="W37" s="90">
        <v>2063.2979999999998</v>
      </c>
      <c r="X37" s="90">
        <v>2064.6329999999998</v>
      </c>
      <c r="Y37" s="90">
        <v>2065.819</v>
      </c>
      <c r="Z37" s="93">
        <v>2071.9560000000001</v>
      </c>
      <c r="AA37" s="93">
        <v>2089.0140000000001</v>
      </c>
      <c r="AB37" s="93">
        <v>2103.1109999999999</v>
      </c>
    </row>
    <row r="38" spans="1:28" x14ac:dyDescent="0.25">
      <c r="A38" s="40" t="s">
        <v>44</v>
      </c>
      <c r="B38" s="90">
        <v>38218.158126481903</v>
      </c>
      <c r="C38" s="90">
        <v>38905.742699436552</v>
      </c>
      <c r="D38" s="90">
        <v>39411.962917433651</v>
      </c>
      <c r="E38" s="90">
        <v>39718.894999999997</v>
      </c>
      <c r="F38" s="90">
        <v>40049.974000000002</v>
      </c>
      <c r="G38" s="90">
        <v>40369.667000000001</v>
      </c>
      <c r="H38" s="90">
        <v>40554.387000000002</v>
      </c>
      <c r="I38" s="90">
        <v>40766.050000000003</v>
      </c>
      <c r="J38" s="90">
        <v>41423.519999999997</v>
      </c>
      <c r="K38" s="90">
        <v>42196.231</v>
      </c>
      <c r="L38" s="90">
        <v>42859.173000000003</v>
      </c>
      <c r="M38" s="90">
        <v>43662.612999999998</v>
      </c>
      <c r="N38" s="90">
        <v>44360.521000000001</v>
      </c>
      <c r="O38" s="90">
        <v>45236.004999999997</v>
      </c>
      <c r="P38" s="90">
        <v>45983.167999999998</v>
      </c>
      <c r="Q38" s="90">
        <v>46367.55</v>
      </c>
      <c r="R38" s="90">
        <v>46562.483</v>
      </c>
      <c r="S38" s="90">
        <v>46736.256999999998</v>
      </c>
      <c r="T38" s="90">
        <v>46766.402999999998</v>
      </c>
      <c r="U38" s="90">
        <v>46593.235999999997</v>
      </c>
      <c r="V38" s="90">
        <v>46455.123</v>
      </c>
      <c r="W38" s="90">
        <v>46410.148999999998</v>
      </c>
      <c r="X38" s="90">
        <v>46449.874000000003</v>
      </c>
      <c r="Y38" s="90">
        <v>46532.868999999999</v>
      </c>
      <c r="Z38" s="93">
        <v>46728.813999999998</v>
      </c>
      <c r="AA38" s="93">
        <v>47104.228999999999</v>
      </c>
      <c r="AB38" s="93">
        <v>47351.567000000003</v>
      </c>
    </row>
    <row r="39" spans="1:28" x14ac:dyDescent="0.25">
      <c r="A39" s="5" t="s">
        <v>45</v>
      </c>
      <c r="B39" s="90">
        <v>56358</v>
      </c>
      <c r="C39" s="90">
        <v>56554</v>
      </c>
      <c r="D39" s="90">
        <v>57439</v>
      </c>
      <c r="E39" s="90">
        <v>58025</v>
      </c>
      <c r="F39" s="90">
        <v>58314</v>
      </c>
      <c r="G39" s="90">
        <v>58684</v>
      </c>
      <c r="H39" s="90">
        <v>58886</v>
      </c>
      <c r="I39" s="90">
        <v>59113</v>
      </c>
      <c r="J39" s="90">
        <v>59366</v>
      </c>
      <c r="K39" s="90">
        <v>59637</v>
      </c>
      <c r="L39" s="90">
        <v>59950</v>
      </c>
      <c r="M39" s="90">
        <v>60413</v>
      </c>
      <c r="N39" s="90">
        <v>60827</v>
      </c>
      <c r="O39" s="90">
        <v>61319</v>
      </c>
      <c r="P39" s="90">
        <v>61824</v>
      </c>
      <c r="Q39" s="90">
        <v>62261</v>
      </c>
      <c r="R39" s="90">
        <v>62760</v>
      </c>
      <c r="S39" s="90">
        <v>63285</v>
      </c>
      <c r="T39" s="90">
        <v>63705</v>
      </c>
      <c r="U39" s="90">
        <v>64106</v>
      </c>
      <c r="V39" s="90">
        <v>64597</v>
      </c>
      <c r="W39" s="90">
        <v>65110</v>
      </c>
      <c r="X39" s="90">
        <v>65648</v>
      </c>
      <c r="Y39" s="90">
        <v>66040</v>
      </c>
      <c r="Z39" s="93">
        <v>66436</v>
      </c>
      <c r="AA39" s="93">
        <v>66797</v>
      </c>
      <c r="AB39" s="93">
        <v>67196</v>
      </c>
    </row>
    <row r="40" spans="1:28" x14ac:dyDescent="0.25">
      <c r="A40" s="5" t="s">
        <v>46</v>
      </c>
      <c r="B40" s="90">
        <v>6429.1679999999997</v>
      </c>
      <c r="C40" s="90">
        <v>6533.3209999999999</v>
      </c>
      <c r="D40" s="90">
        <v>6880.0879999999997</v>
      </c>
      <c r="E40" s="90">
        <v>7099.8592099999996</v>
      </c>
      <c r="F40" s="90">
        <v>7152.9721559999998</v>
      </c>
      <c r="G40" s="90">
        <v>7214.7662499999997</v>
      </c>
      <c r="H40" s="90">
        <v>7252.6038440000002</v>
      </c>
      <c r="I40" s="90">
        <v>7288.4895310000002</v>
      </c>
      <c r="J40" s="90">
        <v>7340.5773440000003</v>
      </c>
      <c r="K40" s="90">
        <v>7394.0527499999998</v>
      </c>
      <c r="L40" s="90">
        <v>7443.4939059999997</v>
      </c>
      <c r="M40" s="90">
        <v>7487.6413439999997</v>
      </c>
      <c r="N40" s="90">
        <v>7534.3777190000001</v>
      </c>
      <c r="O40" s="90">
        <v>7601.8390630000004</v>
      </c>
      <c r="P40" s="90">
        <v>7692.1009059999997</v>
      </c>
      <c r="Q40" s="90">
        <v>7779.1858439999996</v>
      </c>
      <c r="R40" s="90">
        <v>7837.835</v>
      </c>
      <c r="S40" s="90">
        <v>7912.3980000000001</v>
      </c>
      <c r="T40" s="90">
        <v>7996.8609999999999</v>
      </c>
      <c r="U40" s="90">
        <v>8089.3455000000004</v>
      </c>
      <c r="V40" s="90">
        <v>8188.6485000000002</v>
      </c>
      <c r="W40" s="90">
        <v>8282.3960000000006</v>
      </c>
      <c r="X40" s="90">
        <v>8373.3379999999997</v>
      </c>
      <c r="Y40" s="90">
        <v>8451.84</v>
      </c>
      <c r="Z40" s="93">
        <v>8514.3279999999995</v>
      </c>
      <c r="AA40" s="93">
        <v>8575.2800000000007</v>
      </c>
      <c r="AB40" s="93">
        <v>8643.5419999999995</v>
      </c>
    </row>
    <row r="41" spans="1:28" x14ac:dyDescent="0.25">
      <c r="A41" s="5" t="s">
        <v>47</v>
      </c>
      <c r="B41" s="90">
        <v>8319.9057437407955</v>
      </c>
      <c r="C41" s="90">
        <v>8349.9054038744762</v>
      </c>
      <c r="D41" s="90">
        <v>8616.9023790642332</v>
      </c>
      <c r="E41" s="90">
        <v>8826.9</v>
      </c>
      <c r="F41" s="90">
        <v>8846.1</v>
      </c>
      <c r="G41" s="90">
        <v>8857.9</v>
      </c>
      <c r="H41" s="90">
        <v>8872.1</v>
      </c>
      <c r="I41" s="90">
        <v>8896</v>
      </c>
      <c r="J41" s="90">
        <v>8925</v>
      </c>
      <c r="K41" s="90">
        <v>8958.2000000000007</v>
      </c>
      <c r="L41" s="90">
        <v>8993.5</v>
      </c>
      <c r="M41" s="90">
        <v>9029.6</v>
      </c>
      <c r="N41" s="90">
        <v>9080.5</v>
      </c>
      <c r="O41" s="90">
        <v>9148.1</v>
      </c>
      <c r="P41" s="90">
        <v>9219.6</v>
      </c>
      <c r="Q41" s="90">
        <v>9298.5</v>
      </c>
      <c r="R41" s="90">
        <v>9378.1</v>
      </c>
      <c r="S41" s="90">
        <v>9449.2000000000007</v>
      </c>
      <c r="T41" s="90">
        <v>9519.4</v>
      </c>
      <c r="U41" s="90">
        <v>9600.4</v>
      </c>
      <c r="V41" s="90">
        <v>9696.1</v>
      </c>
      <c r="W41" s="90">
        <v>9799.2000000000007</v>
      </c>
      <c r="X41" s="90">
        <v>9923.1</v>
      </c>
      <c r="Y41" s="90">
        <v>10057.700000000001</v>
      </c>
      <c r="Z41" s="93">
        <v>10175.2135</v>
      </c>
      <c r="AA41" s="93">
        <v>10278.887000000001</v>
      </c>
      <c r="AB41" s="93">
        <v>10353.441999999999</v>
      </c>
    </row>
    <row r="42" spans="1:28" x14ac:dyDescent="0.25">
      <c r="A42" s="5" t="s">
        <v>69</v>
      </c>
      <c r="B42" s="90" t="s">
        <v>37</v>
      </c>
      <c r="C42" s="90">
        <v>32313.084699999999</v>
      </c>
      <c r="D42" s="90">
        <v>36939.778899999998</v>
      </c>
      <c r="E42" s="90">
        <v>40203.546900000001</v>
      </c>
      <c r="F42" s="90">
        <v>41824.429100000001</v>
      </c>
      <c r="G42" s="90">
        <v>43378.857400000001</v>
      </c>
      <c r="H42" s="90">
        <v>44107.8586</v>
      </c>
      <c r="I42" s="90">
        <v>44819.777000000002</v>
      </c>
      <c r="J42" s="90">
        <v>45920.830605811003</v>
      </c>
      <c r="K42" s="90">
        <v>46460.581460293004</v>
      </c>
      <c r="L42" s="90">
        <v>47020.712718385003</v>
      </c>
      <c r="M42" s="90">
        <v>47601.908747902999</v>
      </c>
      <c r="N42" s="90">
        <v>48204.889342458999</v>
      </c>
      <c r="O42" s="90">
        <v>48830.411277213003</v>
      </c>
      <c r="P42" s="90">
        <v>49479.269956593002</v>
      </c>
      <c r="Q42" s="90">
        <v>50152.301159275004</v>
      </c>
      <c r="R42" s="90">
        <v>50850.382886067004</v>
      </c>
      <c r="S42" s="90">
        <v>51770.559999999998</v>
      </c>
      <c r="T42" s="90">
        <v>52325.432882069996</v>
      </c>
      <c r="U42" s="90">
        <v>53104.386458423003</v>
      </c>
      <c r="V42" s="90">
        <v>53912.365691428997</v>
      </c>
      <c r="W42" s="90">
        <v>54750.491457321004</v>
      </c>
      <c r="X42" s="90">
        <v>55619.940469825</v>
      </c>
      <c r="Y42" s="90">
        <v>56521.948041648</v>
      </c>
      <c r="Z42" s="93">
        <v>57354.463336457382</v>
      </c>
      <c r="AA42" s="93">
        <v>58182.029075411774</v>
      </c>
      <c r="AB42" s="93">
        <v>59020.483837247142</v>
      </c>
    </row>
    <row r="43" spans="1:28" x14ac:dyDescent="0.25">
      <c r="A43" s="5" t="s">
        <v>77</v>
      </c>
      <c r="B43" s="90">
        <v>18194</v>
      </c>
      <c r="C43" s="90">
        <v>19314</v>
      </c>
      <c r="D43" s="90">
        <v>20606</v>
      </c>
      <c r="E43" s="90">
        <v>21357</v>
      </c>
      <c r="F43" s="90">
        <v>21743</v>
      </c>
      <c r="G43" s="90">
        <v>22092</v>
      </c>
      <c r="H43" s="90">
        <v>22277</v>
      </c>
      <c r="I43" s="90">
        <v>22406</v>
      </c>
      <c r="J43" s="90">
        <v>22521</v>
      </c>
      <c r="K43" s="90">
        <v>22605</v>
      </c>
      <c r="L43" s="90">
        <v>22689</v>
      </c>
      <c r="M43" s="90">
        <v>22770</v>
      </c>
      <c r="N43" s="90">
        <v>22877</v>
      </c>
      <c r="O43" s="90">
        <v>22958</v>
      </c>
      <c r="P43" s="90">
        <v>23037</v>
      </c>
      <c r="Q43" s="90">
        <v>23120</v>
      </c>
      <c r="R43" s="90">
        <v>23162</v>
      </c>
      <c r="S43" s="90">
        <v>23225</v>
      </c>
      <c r="T43" s="90">
        <v>23316</v>
      </c>
      <c r="U43" s="90">
        <v>23374</v>
      </c>
      <c r="V43" s="90">
        <v>23434</v>
      </c>
      <c r="W43" s="90">
        <v>23492</v>
      </c>
      <c r="X43" s="90">
        <v>23540</v>
      </c>
      <c r="Y43" s="90">
        <v>23571</v>
      </c>
      <c r="Z43" s="93">
        <v>23589</v>
      </c>
      <c r="AA43" s="93">
        <v>23603</v>
      </c>
      <c r="AB43" s="93">
        <v>23617</v>
      </c>
    </row>
    <row r="44" spans="1:28" x14ac:dyDescent="0.25">
      <c r="A44" s="5" t="s">
        <v>54</v>
      </c>
      <c r="B44" s="90">
        <v>10303</v>
      </c>
      <c r="C44" s="90">
        <v>10337</v>
      </c>
      <c r="D44" s="90">
        <v>10308.682000000001</v>
      </c>
      <c r="E44" s="90">
        <v>10330.759</v>
      </c>
      <c r="F44" s="90">
        <v>10303.642</v>
      </c>
      <c r="G44" s="90">
        <v>10282.784</v>
      </c>
      <c r="H44" s="90">
        <v>10272.503000000001</v>
      </c>
      <c r="I44" s="90">
        <v>10224.191999999999</v>
      </c>
      <c r="J44" s="90">
        <v>10200.773999999999</v>
      </c>
      <c r="K44" s="90">
        <v>10201.651</v>
      </c>
      <c r="L44" s="90">
        <v>10206.923000000001</v>
      </c>
      <c r="M44" s="90">
        <v>10234.092000000001</v>
      </c>
      <c r="N44" s="90">
        <v>10266.646000000001</v>
      </c>
      <c r="O44" s="90">
        <v>10322.689</v>
      </c>
      <c r="P44" s="90">
        <v>10429.691999999999</v>
      </c>
      <c r="Q44" s="90">
        <v>10491.492</v>
      </c>
      <c r="R44" s="90">
        <v>10517.246999999999</v>
      </c>
      <c r="S44" s="90">
        <v>10496.672</v>
      </c>
      <c r="T44" s="90">
        <v>10509.286</v>
      </c>
      <c r="U44" s="90">
        <v>10510.718999999999</v>
      </c>
      <c r="V44" s="90">
        <v>10524.782999999999</v>
      </c>
      <c r="W44" s="90">
        <v>10542.941999999999</v>
      </c>
      <c r="X44" s="90">
        <v>10565.284</v>
      </c>
      <c r="Y44" s="90">
        <v>10589.526</v>
      </c>
      <c r="Z44" s="93">
        <v>10626.43</v>
      </c>
      <c r="AA44" s="93">
        <v>10669.324000000001</v>
      </c>
      <c r="AB44" s="93">
        <v>10698.896000000001</v>
      </c>
    </row>
    <row r="45" spans="1:28" s="3" customFormat="1" ht="13" x14ac:dyDescent="0.3">
      <c r="A45" s="5" t="s">
        <v>48</v>
      </c>
      <c r="B45" s="90">
        <v>45540</v>
      </c>
      <c r="C45" s="90">
        <v>50306</v>
      </c>
      <c r="D45" s="90">
        <v>56055</v>
      </c>
      <c r="E45" s="90">
        <v>59756</v>
      </c>
      <c r="F45" s="90">
        <v>61582</v>
      </c>
      <c r="G45" s="90">
        <v>63364</v>
      </c>
      <c r="H45" s="90">
        <v>64269</v>
      </c>
      <c r="I45" s="90">
        <v>65166</v>
      </c>
      <c r="J45" s="90">
        <v>66003</v>
      </c>
      <c r="K45" s="90">
        <v>66795</v>
      </c>
      <c r="L45" s="90">
        <v>67599</v>
      </c>
      <c r="M45" s="90">
        <v>68435</v>
      </c>
      <c r="N45" s="90">
        <v>69295</v>
      </c>
      <c r="O45" s="90">
        <v>70158</v>
      </c>
      <c r="P45" s="90">
        <v>71052</v>
      </c>
      <c r="Q45" s="90">
        <v>72039</v>
      </c>
      <c r="R45" s="90">
        <v>73142</v>
      </c>
      <c r="S45" s="90">
        <v>74224</v>
      </c>
      <c r="T45" s="90">
        <v>75176</v>
      </c>
      <c r="U45" s="90">
        <v>76148</v>
      </c>
      <c r="V45" s="90">
        <v>77182</v>
      </c>
      <c r="W45" s="90">
        <v>78218</v>
      </c>
      <c r="X45" s="90">
        <v>79278</v>
      </c>
      <c r="Y45" s="90">
        <v>80313</v>
      </c>
      <c r="Z45" s="93">
        <v>81407</v>
      </c>
      <c r="AA45" s="93">
        <v>82579</v>
      </c>
      <c r="AB45" s="93">
        <v>83385</v>
      </c>
    </row>
    <row r="46" spans="1:28" s="3" customFormat="1" ht="13" x14ac:dyDescent="0.3">
      <c r="A46" s="5" t="s">
        <v>49</v>
      </c>
      <c r="B46" s="90">
        <v>61682</v>
      </c>
      <c r="C46" s="90">
        <v>61024</v>
      </c>
      <c r="D46" s="90">
        <v>79973</v>
      </c>
      <c r="E46" s="90">
        <v>81308</v>
      </c>
      <c r="F46" s="90">
        <v>81510</v>
      </c>
      <c r="G46" s="90">
        <v>81422</v>
      </c>
      <c r="H46" s="90">
        <v>81457</v>
      </c>
      <c r="I46" s="90">
        <v>81517</v>
      </c>
      <c r="J46" s="90">
        <v>81578</v>
      </c>
      <c r="K46" s="90">
        <v>81549</v>
      </c>
      <c r="L46" s="90">
        <v>81456</v>
      </c>
      <c r="M46" s="90">
        <v>81337</v>
      </c>
      <c r="N46" s="90">
        <v>81173</v>
      </c>
      <c r="O46" s="90">
        <v>80992</v>
      </c>
      <c r="P46" s="90">
        <v>80764</v>
      </c>
      <c r="Q46" s="90">
        <v>80483</v>
      </c>
      <c r="R46" s="90">
        <v>80284</v>
      </c>
      <c r="S46" s="90">
        <v>80275</v>
      </c>
      <c r="T46" s="90">
        <v>80426</v>
      </c>
      <c r="U46" s="90">
        <v>80646</v>
      </c>
      <c r="V46" s="90">
        <v>80983</v>
      </c>
      <c r="W46" s="90">
        <v>81687</v>
      </c>
      <c r="X46" s="90">
        <v>82349</v>
      </c>
      <c r="Y46" s="90">
        <v>82657</v>
      </c>
      <c r="Z46" s="93">
        <v>82906</v>
      </c>
      <c r="AA46" s="93">
        <v>83093</v>
      </c>
      <c r="AB46" s="93">
        <v>83157</v>
      </c>
    </row>
    <row r="47" spans="1:28" s="5" customFormat="1" x14ac:dyDescent="0.25">
      <c r="A47" s="5" t="s">
        <v>50</v>
      </c>
      <c r="B47" s="90">
        <v>10700</v>
      </c>
      <c r="C47" s="90">
        <v>10579</v>
      </c>
      <c r="D47" s="90">
        <v>10346</v>
      </c>
      <c r="E47" s="90">
        <v>10328.965</v>
      </c>
      <c r="F47" s="90">
        <v>10290.486000000001</v>
      </c>
      <c r="G47" s="90">
        <v>10237.530000000001</v>
      </c>
      <c r="H47" s="90">
        <v>10210.971</v>
      </c>
      <c r="I47" s="90">
        <v>10187.575999999999</v>
      </c>
      <c r="J47" s="90">
        <v>10158.608</v>
      </c>
      <c r="K47" s="90">
        <v>10129.552</v>
      </c>
      <c r="L47" s="90">
        <v>10107.146000000001</v>
      </c>
      <c r="M47" s="90">
        <v>10087.065000000001</v>
      </c>
      <c r="N47" s="90">
        <v>10071.370000000001</v>
      </c>
      <c r="O47" s="90">
        <v>10055.780000000001</v>
      </c>
      <c r="P47" s="90">
        <v>10038.188</v>
      </c>
      <c r="Q47" s="90">
        <v>10022.65</v>
      </c>
      <c r="R47" s="90">
        <v>10000.022999999999</v>
      </c>
      <c r="S47" s="90">
        <v>9971.7270000000008</v>
      </c>
      <c r="T47" s="90">
        <v>9920.3619999999992</v>
      </c>
      <c r="U47" s="90">
        <v>9893.0820000000003</v>
      </c>
      <c r="V47" s="90">
        <v>9866.4680000000008</v>
      </c>
      <c r="W47" s="90">
        <v>9843.0280000000002</v>
      </c>
      <c r="X47" s="90">
        <v>9814.0229999999992</v>
      </c>
      <c r="Y47" s="90">
        <v>9787.9660000000003</v>
      </c>
      <c r="Z47" s="93">
        <v>9775.5640000000003</v>
      </c>
      <c r="AA47" s="93">
        <v>9771.1409999999996</v>
      </c>
      <c r="AB47" s="93">
        <v>9749.7260000000006</v>
      </c>
    </row>
    <row r="48" spans="1:28" s="5" customFormat="1" x14ac:dyDescent="0.25">
      <c r="A48" s="5" t="s">
        <v>51</v>
      </c>
      <c r="B48" s="90">
        <v>230008</v>
      </c>
      <c r="C48" s="90">
        <v>238506</v>
      </c>
      <c r="D48" s="90">
        <v>253530</v>
      </c>
      <c r="E48" s="90">
        <v>266588</v>
      </c>
      <c r="F48" s="90">
        <v>272958</v>
      </c>
      <c r="G48" s="90">
        <v>279328</v>
      </c>
      <c r="H48" s="90">
        <v>282398</v>
      </c>
      <c r="I48" s="90">
        <v>285225</v>
      </c>
      <c r="J48" s="90">
        <v>287955</v>
      </c>
      <c r="K48" s="90">
        <v>290626</v>
      </c>
      <c r="L48" s="90">
        <v>293262</v>
      </c>
      <c r="M48" s="90">
        <v>295993</v>
      </c>
      <c r="N48" s="90">
        <v>298818</v>
      </c>
      <c r="O48" s="90">
        <v>301696</v>
      </c>
      <c r="P48" s="90">
        <v>304543</v>
      </c>
      <c r="Q48" s="90">
        <v>307240</v>
      </c>
      <c r="R48" s="90">
        <v>309774</v>
      </c>
      <c r="S48" s="90">
        <v>312010</v>
      </c>
      <c r="T48" s="90">
        <v>314212</v>
      </c>
      <c r="U48" s="90">
        <v>316357</v>
      </c>
      <c r="V48" s="90">
        <v>318631</v>
      </c>
      <c r="W48" s="90">
        <v>320918</v>
      </c>
      <c r="X48" s="90">
        <v>323186</v>
      </c>
      <c r="Y48" s="90">
        <v>325220</v>
      </c>
      <c r="Z48" s="93">
        <v>326949</v>
      </c>
      <c r="AA48" s="93">
        <v>328527</v>
      </c>
      <c r="AB48" s="93">
        <v>330152</v>
      </c>
    </row>
    <row r="49" spans="1:28" s="5" customFormat="1" x14ac:dyDescent="0.25">
      <c r="A49" s="5" t="s">
        <v>52</v>
      </c>
      <c r="B49" s="90">
        <v>7568.71</v>
      </c>
      <c r="C49" s="90">
        <v>7564.9840000000004</v>
      </c>
      <c r="D49" s="90">
        <v>7754.8909999999996</v>
      </c>
      <c r="E49" s="90">
        <v>7948.2780000000002</v>
      </c>
      <c r="F49" s="90">
        <v>7968.0410000000002</v>
      </c>
      <c r="G49" s="90">
        <v>7992.3230000000003</v>
      </c>
      <c r="H49" s="90">
        <v>8011.5659999999998</v>
      </c>
      <c r="I49" s="90">
        <v>8042.2929999999997</v>
      </c>
      <c r="J49" s="90">
        <v>8082.1210000000001</v>
      </c>
      <c r="K49" s="90">
        <v>8118.2449999999999</v>
      </c>
      <c r="L49" s="90">
        <v>8169.4409999999998</v>
      </c>
      <c r="M49" s="90">
        <v>8225.2780000000002</v>
      </c>
      <c r="N49" s="90">
        <v>8267.9480000000003</v>
      </c>
      <c r="O49" s="90">
        <v>8295.1890000000003</v>
      </c>
      <c r="P49" s="90">
        <v>8321.5409999999993</v>
      </c>
      <c r="Q49" s="90">
        <v>8341.4830000000002</v>
      </c>
      <c r="R49" s="90">
        <v>8361.0689999999995</v>
      </c>
      <c r="S49" s="90">
        <v>8388.5339999999997</v>
      </c>
      <c r="T49" s="90">
        <v>8426.3109999999997</v>
      </c>
      <c r="U49" s="90">
        <v>8477.23</v>
      </c>
      <c r="V49" s="90">
        <v>8543.9320000000007</v>
      </c>
      <c r="W49" s="90">
        <v>8629.5190000000002</v>
      </c>
      <c r="X49" s="90">
        <v>8739.8060000000005</v>
      </c>
      <c r="Y49" s="90">
        <v>8795.0730000000003</v>
      </c>
      <c r="Z49" s="93">
        <v>8837.7070000000003</v>
      </c>
      <c r="AA49" s="93">
        <v>8877.6370000000006</v>
      </c>
      <c r="AB49" s="93">
        <v>8919.0759999999991</v>
      </c>
    </row>
    <row r="50" spans="1:28" s="3" customFormat="1" ht="13" x14ac:dyDescent="0.3">
      <c r="A50" s="3" t="s">
        <v>78</v>
      </c>
      <c r="B50" s="91" t="s">
        <v>37</v>
      </c>
      <c r="C50" s="91" t="s">
        <v>37</v>
      </c>
      <c r="D50" s="91">
        <v>1120020.4042992871</v>
      </c>
      <c r="E50" s="91">
        <v>1157035.7758299829</v>
      </c>
      <c r="F50" s="91">
        <v>1174121.2218983625</v>
      </c>
      <c r="G50" s="91">
        <v>1190449.4452978487</v>
      </c>
      <c r="H50" s="91">
        <v>1198929.640381733</v>
      </c>
      <c r="I50" s="91">
        <v>1207304.782531</v>
      </c>
      <c r="J50" s="91">
        <v>1216056.936344</v>
      </c>
      <c r="K50" s="91">
        <v>1224765.4437500001</v>
      </c>
      <c r="L50" s="91">
        <v>1233189.5183759998</v>
      </c>
      <c r="M50" s="91">
        <v>1241670.365794</v>
      </c>
      <c r="N50" s="91">
        <v>1250391.5250289999</v>
      </c>
      <c r="O50" s="91">
        <v>1259901.6448130002</v>
      </c>
      <c r="P50" s="91">
        <v>1269682.6021559997</v>
      </c>
      <c r="Q50" s="91">
        <v>1278985.8918440002</v>
      </c>
      <c r="R50" s="91">
        <v>1287415.2062499998</v>
      </c>
      <c r="S50" s="91">
        <v>1295370.4152500001</v>
      </c>
      <c r="T50" s="91">
        <v>1303000.1652500001</v>
      </c>
      <c r="U50" s="91">
        <v>1310463.9365000001</v>
      </c>
      <c r="V50" s="91">
        <v>1318482.45425</v>
      </c>
      <c r="W50" s="91">
        <v>1326598.1312499996</v>
      </c>
      <c r="X50" s="91">
        <v>1334917.2252499999</v>
      </c>
      <c r="Y50" s="91">
        <v>1342427.0742500001</v>
      </c>
      <c r="Z50" s="94">
        <v>1349826.8199999998</v>
      </c>
      <c r="AA50" s="94">
        <v>1357069.3337499998</v>
      </c>
      <c r="AB50" s="94">
        <v>1363355.4797537907</v>
      </c>
    </row>
    <row r="51" spans="1:28" s="3" customFormat="1" ht="13" x14ac:dyDescent="0.3">
      <c r="A51" s="3" t="s">
        <v>144</v>
      </c>
      <c r="B51" s="91" t="s">
        <v>37</v>
      </c>
      <c r="C51" s="91" t="s">
        <v>37</v>
      </c>
      <c r="D51" s="91">
        <v>422050.44468109112</v>
      </c>
      <c r="E51" s="91">
        <v>425294.05599999998</v>
      </c>
      <c r="F51" s="91">
        <v>426407.21099999989</v>
      </c>
      <c r="G51" s="91">
        <v>427454.24300000007</v>
      </c>
      <c r="H51" s="91">
        <v>428153.3220000001</v>
      </c>
      <c r="I51" s="91">
        <v>428914.90499999997</v>
      </c>
      <c r="J51" s="91">
        <v>429720.51800000004</v>
      </c>
      <c r="K51" s="91">
        <v>431310.08049999998</v>
      </c>
      <c r="L51" s="91">
        <v>432867.538</v>
      </c>
      <c r="M51" s="91">
        <v>434497.32900000009</v>
      </c>
      <c r="N51" s="91">
        <v>435872.16350000002</v>
      </c>
      <c r="O51" s="91">
        <v>437405.25250000006</v>
      </c>
      <c r="P51" s="91">
        <v>438869.13650000002</v>
      </c>
      <c r="Q51" s="91">
        <v>440237.86350000004</v>
      </c>
      <c r="R51" s="91">
        <v>440971.73299999983</v>
      </c>
      <c r="S51" s="91">
        <v>441596.8974999999</v>
      </c>
      <c r="T51" s="91">
        <v>442376.41100000002</v>
      </c>
      <c r="U51" s="91">
        <v>443022.52050000004</v>
      </c>
      <c r="V51" s="91">
        <v>443724.86925000005</v>
      </c>
      <c r="W51" s="91">
        <v>444681.57649999985</v>
      </c>
      <c r="X51" s="91">
        <v>445699.31549999997</v>
      </c>
      <c r="Y51" s="91">
        <v>446391.40250000003</v>
      </c>
      <c r="Z51" s="94">
        <v>447154.5517500001</v>
      </c>
      <c r="AA51" s="94">
        <v>448084.22249999997</v>
      </c>
      <c r="AB51" s="94">
        <v>448539.41949999996</v>
      </c>
    </row>
    <row r="52" spans="1:28" s="3" customFormat="1" ht="13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</row>
    <row r="53" spans="1:28" x14ac:dyDescent="0.25">
      <c r="A53" s="195" t="s">
        <v>141</v>
      </c>
      <c r="B53" s="195"/>
      <c r="C53" s="195"/>
      <c r="D53" s="195"/>
      <c r="E53" s="195"/>
    </row>
    <row r="54" spans="1:28" x14ac:dyDescent="0.25">
      <c r="A54" s="4"/>
    </row>
  </sheetData>
  <mergeCells count="3">
    <mergeCell ref="A3:G3"/>
    <mergeCell ref="A53:E53"/>
    <mergeCell ref="A1:B1"/>
  </mergeCells>
  <phoneticPr fontId="0" type="noConversion"/>
  <hyperlinks>
    <hyperlink ref="C1" location="Innhold!A1" display="Innhold og tegnforklaring" xr:uid="{02C4C284-2340-4300-A059-4B94F6E2766B}"/>
  </hyperlinks>
  <pageMargins left="0.15748031496062992" right="0.15748031496062992" top="0.78740157480314965" bottom="0.82677165354330717" header="0.51181102362204722" footer="0.51181102362204722"/>
  <pageSetup paperSize="9" scale="70" orientation="landscape" r:id="rId1"/>
  <headerFooter alignWithMargins="0"/>
  <colBreaks count="1" manualBreakCount="1">
    <brk id="14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4"/>
  <sheetViews>
    <sheetView showGridLines="0" zoomScale="90" zoomScaleNormal="90" workbookViewId="0">
      <selection activeCell="D1" sqref="D1"/>
    </sheetView>
  </sheetViews>
  <sheetFormatPr baseColWidth="10" defaultColWidth="11.453125" defaultRowHeight="12.5" x14ac:dyDescent="0.25"/>
  <cols>
    <col min="1" max="1" width="23.54296875" style="2" customWidth="1"/>
    <col min="2" max="9" width="9.1796875" style="2" customWidth="1"/>
    <col min="10" max="10" width="9.1796875" style="9" customWidth="1"/>
    <col min="11" max="15" width="9.1796875" style="2" customWidth="1"/>
    <col min="16" max="16" width="9.1796875" style="9" customWidth="1"/>
    <col min="17" max="23" width="9.1796875" style="2" customWidth="1"/>
    <col min="24" max="24" width="9.1796875" style="9" customWidth="1"/>
    <col min="25" max="25" width="9.1796875" style="2" customWidth="1"/>
    <col min="26" max="26" width="9.1796875" style="9" customWidth="1"/>
    <col min="27" max="28" width="9.1796875" style="2" customWidth="1"/>
    <col min="29" max="29" width="11.453125" style="9"/>
    <col min="30" max="16384" width="11.453125" style="2"/>
  </cols>
  <sheetData>
    <row r="1" spans="1:28" ht="13" x14ac:dyDescent="0.3">
      <c r="A1" s="196" t="s">
        <v>136</v>
      </c>
      <c r="B1" s="196"/>
      <c r="D1" s="202" t="s">
        <v>154</v>
      </c>
      <c r="Z1" s="2"/>
    </row>
    <row r="2" spans="1:28" ht="18" x14ac:dyDescent="0.4">
      <c r="A2" s="18" t="s">
        <v>79</v>
      </c>
      <c r="Z2" s="2"/>
    </row>
    <row r="3" spans="1:28" ht="15.5" x14ac:dyDescent="0.35">
      <c r="A3" s="162" t="s">
        <v>146</v>
      </c>
      <c r="Z3" s="2"/>
    </row>
    <row r="4" spans="1:28" x14ac:dyDescent="0.25">
      <c r="J4" s="2"/>
      <c r="P4" s="2"/>
      <c r="X4" s="2"/>
    </row>
    <row r="5" spans="1:28" ht="14" x14ac:dyDescent="0.25">
      <c r="A5" s="12" t="s">
        <v>24</v>
      </c>
      <c r="B5" s="63">
        <v>1981</v>
      </c>
      <c r="C5" s="63">
        <v>1985</v>
      </c>
      <c r="D5" s="63">
        <v>1991</v>
      </c>
      <c r="E5" s="63">
        <v>1995</v>
      </c>
      <c r="F5" s="63">
        <v>1997</v>
      </c>
      <c r="G5" s="63">
        <v>1999</v>
      </c>
      <c r="H5" s="63">
        <v>2000</v>
      </c>
      <c r="I5" s="63">
        <v>2001</v>
      </c>
      <c r="J5" s="63">
        <v>2002</v>
      </c>
      <c r="K5" s="63">
        <v>2003</v>
      </c>
      <c r="L5" s="63">
        <v>2004</v>
      </c>
      <c r="M5" s="67">
        <v>2005</v>
      </c>
      <c r="N5" s="101">
        <v>2006</v>
      </c>
      <c r="O5" s="66">
        <v>2007</v>
      </c>
      <c r="P5" s="63">
        <v>2008</v>
      </c>
      <c r="Q5" s="63">
        <v>2009</v>
      </c>
      <c r="R5" s="63">
        <v>2010</v>
      </c>
      <c r="S5" s="63">
        <v>2011</v>
      </c>
      <c r="T5" s="63">
        <v>2012</v>
      </c>
      <c r="U5" s="63">
        <v>2013</v>
      </c>
      <c r="V5" s="63">
        <v>2014</v>
      </c>
      <c r="W5" s="63">
        <v>2015</v>
      </c>
      <c r="X5" s="63">
        <v>2016</v>
      </c>
      <c r="Y5" s="64">
        <v>2017</v>
      </c>
      <c r="Z5" s="64">
        <v>2018</v>
      </c>
      <c r="AA5" s="64">
        <v>2019</v>
      </c>
      <c r="AB5" s="64">
        <v>2020</v>
      </c>
    </row>
    <row r="6" spans="1:28" x14ac:dyDescent="0.25">
      <c r="A6" s="88" t="s">
        <v>72</v>
      </c>
      <c r="B6" s="89" t="s">
        <v>37</v>
      </c>
      <c r="C6" s="89" t="s">
        <v>37</v>
      </c>
      <c r="D6" s="89">
        <v>13884.513000000001</v>
      </c>
      <c r="E6" s="89">
        <v>14932.38</v>
      </c>
      <c r="F6" s="89">
        <v>15572.593000000001</v>
      </c>
      <c r="G6" s="89">
        <v>16071.71</v>
      </c>
      <c r="H6" s="89">
        <v>16313.902</v>
      </c>
      <c r="I6" s="89">
        <v>16513.808000000001</v>
      </c>
      <c r="J6" s="89">
        <v>16594.403999999999</v>
      </c>
      <c r="K6" s="89">
        <v>16979.407999999999</v>
      </c>
      <c r="L6" s="89">
        <v>17375.100999999999</v>
      </c>
      <c r="M6" s="89">
        <v>17521.275000000001</v>
      </c>
      <c r="N6" s="89">
        <v>17832.502</v>
      </c>
      <c r="O6" s="89">
        <v>17855.171999999999</v>
      </c>
      <c r="P6" s="89">
        <v>17879.074000000001</v>
      </c>
      <c r="Q6" s="89">
        <v>18227.89</v>
      </c>
      <c r="R6" s="89">
        <v>18221.948</v>
      </c>
      <c r="S6" s="89">
        <v>18556.924999999999</v>
      </c>
      <c r="T6" s="89">
        <v>18771.886999999999</v>
      </c>
      <c r="U6" s="89">
        <v>18931.349999999999</v>
      </c>
      <c r="V6" s="89">
        <v>19008.308000000001</v>
      </c>
      <c r="W6" s="89">
        <v>19361.188999999998</v>
      </c>
      <c r="X6" s="89">
        <v>19696.125</v>
      </c>
      <c r="Y6" s="89">
        <v>20034.606</v>
      </c>
      <c r="Z6" s="89">
        <v>20551.683000000001</v>
      </c>
      <c r="AA6" s="89">
        <v>20877.041000000001</v>
      </c>
      <c r="AB6" s="92">
        <v>19191.447</v>
      </c>
    </row>
    <row r="7" spans="1:28" x14ac:dyDescent="0.25">
      <c r="A7" s="28" t="s">
        <v>25</v>
      </c>
      <c r="B7" s="90">
        <v>6881.3417561333326</v>
      </c>
      <c r="C7" s="90">
        <v>7369.292944433334</v>
      </c>
      <c r="D7" s="90">
        <v>8551.1564399583312</v>
      </c>
      <c r="E7" s="90">
        <v>9003.5154499250002</v>
      </c>
      <c r="F7" s="90">
        <v>9187.7411511499995</v>
      </c>
      <c r="G7" s="90">
        <v>9366.4280712333348</v>
      </c>
      <c r="H7" s="90">
        <v>9549.3791720416684</v>
      </c>
      <c r="I7" s="90">
        <v>9716.5602871999999</v>
      </c>
      <c r="J7" s="90">
        <v>9865.5337229833349</v>
      </c>
      <c r="K7" s="90">
        <v>10038.738782208333</v>
      </c>
      <c r="L7" s="90">
        <v>10155.412387824999</v>
      </c>
      <c r="M7" s="90">
        <v>10455.078032550002</v>
      </c>
      <c r="N7" s="90">
        <v>10683.715376808332</v>
      </c>
      <c r="O7" s="90">
        <v>10964.114755641667</v>
      </c>
      <c r="P7" s="90">
        <v>11258.634413241665</v>
      </c>
      <c r="Q7" s="90">
        <v>11498.817518833333</v>
      </c>
      <c r="R7" s="90">
        <v>11687.228294441666</v>
      </c>
      <c r="S7" s="90">
        <v>11876.101500441666</v>
      </c>
      <c r="T7" s="90">
        <v>12033.398624125</v>
      </c>
      <c r="U7" s="90">
        <v>12200.317495099998</v>
      </c>
      <c r="V7" s="90">
        <v>12344.800814183332</v>
      </c>
      <c r="W7" s="90">
        <v>12583.651694572251</v>
      </c>
      <c r="X7" s="90">
        <v>12758.079414198657</v>
      </c>
      <c r="Y7" s="90">
        <v>13038.866595404103</v>
      </c>
      <c r="Z7" s="90">
        <v>13350.83340544593</v>
      </c>
      <c r="AA7" s="90">
        <v>13639.054939340394</v>
      </c>
      <c r="AB7" s="93">
        <v>13617.377998097121</v>
      </c>
    </row>
    <row r="8" spans="1:28" x14ac:dyDescent="0.25">
      <c r="A8" s="28" t="s">
        <v>26</v>
      </c>
      <c r="B8" s="90">
        <v>4094</v>
      </c>
      <c r="C8" s="90">
        <v>4112</v>
      </c>
      <c r="D8" s="90">
        <v>4210</v>
      </c>
      <c r="E8" s="90">
        <v>4318</v>
      </c>
      <c r="F8" s="90">
        <v>4347.8</v>
      </c>
      <c r="G8" s="90">
        <v>4382</v>
      </c>
      <c r="H8" s="90">
        <v>4400.7</v>
      </c>
      <c r="I8" s="90">
        <v>4343.5</v>
      </c>
      <c r="J8" s="90">
        <v>4401.8999999999996</v>
      </c>
      <c r="K8" s="90">
        <v>4434.7</v>
      </c>
      <c r="L8" s="90">
        <v>4519.5</v>
      </c>
      <c r="M8" s="90">
        <v>4625.8</v>
      </c>
      <c r="N8" s="90">
        <v>4647.2</v>
      </c>
      <c r="O8" s="90">
        <v>4733.3</v>
      </c>
      <c r="P8" s="90">
        <v>4779.5571819999986</v>
      </c>
      <c r="Q8" s="90">
        <v>4800.2969590000002</v>
      </c>
      <c r="R8" s="90">
        <v>4894.5831859999998</v>
      </c>
      <c r="S8" s="90">
        <v>4855.971356</v>
      </c>
      <c r="T8" s="90">
        <v>4893.1860269999997</v>
      </c>
      <c r="U8" s="90">
        <v>4947.1080000000002</v>
      </c>
      <c r="V8" s="90">
        <v>4967.0410000000002</v>
      </c>
      <c r="W8" s="90">
        <v>4973.6629999999996</v>
      </c>
      <c r="X8" s="90">
        <v>5000.1670285080472</v>
      </c>
      <c r="Y8" s="90">
        <v>5038.3592057632814</v>
      </c>
      <c r="Z8" s="90">
        <v>5049.1443819641672</v>
      </c>
      <c r="AA8" s="90">
        <v>5095.7406078017175</v>
      </c>
      <c r="AB8" s="93">
        <v>5105.8014115005153</v>
      </c>
    </row>
    <row r="9" spans="1:28" x14ac:dyDescent="0.25">
      <c r="A9" s="28" t="s">
        <v>27</v>
      </c>
      <c r="B9" s="90">
        <v>12309.8</v>
      </c>
      <c r="C9" s="90">
        <v>13089.4</v>
      </c>
      <c r="D9" s="90">
        <v>14414.3</v>
      </c>
      <c r="E9" s="90">
        <v>14759.2</v>
      </c>
      <c r="F9" s="90">
        <v>15141.6</v>
      </c>
      <c r="G9" s="90">
        <v>15643.7</v>
      </c>
      <c r="H9" s="90">
        <v>15898.9</v>
      </c>
      <c r="I9" s="90">
        <v>16147.3</v>
      </c>
      <c r="J9" s="90">
        <v>16615.099999999999</v>
      </c>
      <c r="K9" s="90">
        <v>16999.599999999999</v>
      </c>
      <c r="L9" s="90">
        <v>17202.7</v>
      </c>
      <c r="M9" s="90">
        <v>17351.400000000001</v>
      </c>
      <c r="N9" s="90">
        <v>17562.900000000001</v>
      </c>
      <c r="O9" s="90">
        <v>17908.3</v>
      </c>
      <c r="P9" s="90">
        <v>18185</v>
      </c>
      <c r="Q9" s="90">
        <v>18314.599999999999</v>
      </c>
      <c r="R9" s="90">
        <v>18517</v>
      </c>
      <c r="S9" s="90">
        <v>18685.7</v>
      </c>
      <c r="T9" s="90">
        <v>18875.2</v>
      </c>
      <c r="U9" s="90">
        <v>19103.3</v>
      </c>
      <c r="V9" s="90">
        <v>19189.3</v>
      </c>
      <c r="W9" s="90">
        <v>19324.478671672216</v>
      </c>
      <c r="X9" s="90">
        <v>19476.911507566467</v>
      </c>
      <c r="Y9" s="90">
        <v>19736.886037594268</v>
      </c>
      <c r="Z9" s="90">
        <v>19942.38658599566</v>
      </c>
      <c r="AA9" s="90">
        <v>20345.699516895846</v>
      </c>
      <c r="AB9" s="93">
        <v>20114.18720017725</v>
      </c>
    </row>
    <row r="10" spans="1:28" x14ac:dyDescent="0.25">
      <c r="A10" s="28" t="s">
        <v>97</v>
      </c>
      <c r="B10" s="90" t="s">
        <v>37</v>
      </c>
      <c r="C10" s="90" t="s">
        <v>37</v>
      </c>
      <c r="D10" s="90">
        <v>4919.1975000000002</v>
      </c>
      <c r="E10" s="90">
        <v>5497.0950000000003</v>
      </c>
      <c r="F10" s="90">
        <v>5625.3992500000004</v>
      </c>
      <c r="G10" s="90">
        <v>5826.92425</v>
      </c>
      <c r="H10" s="90">
        <v>5846.7565000000004</v>
      </c>
      <c r="I10" s="90">
        <v>5861.2759999999998</v>
      </c>
      <c r="J10" s="90">
        <v>5913.9557500000001</v>
      </c>
      <c r="K10" s="90">
        <v>6065.6175000000003</v>
      </c>
      <c r="L10" s="90">
        <v>6198.6450000000004</v>
      </c>
      <c r="M10" s="90">
        <v>6332.6847500000003</v>
      </c>
      <c r="N10" s="90">
        <v>6670.6985000000004</v>
      </c>
      <c r="O10" s="90">
        <v>6944.3864999999996</v>
      </c>
      <c r="P10" s="90">
        <v>7203</v>
      </c>
      <c r="Q10" s="90">
        <v>7299.4477500000003</v>
      </c>
      <c r="R10" s="90">
        <v>7762.6321129999997</v>
      </c>
      <c r="S10" s="90">
        <v>8060.9476340000001</v>
      </c>
      <c r="T10" s="90">
        <v>8149.9578140000003</v>
      </c>
      <c r="U10" s="90">
        <v>8277.2910520000005</v>
      </c>
      <c r="V10" s="90">
        <v>8442.7236209999992</v>
      </c>
      <c r="W10" s="90">
        <v>8559.5720810000003</v>
      </c>
      <c r="X10" s="90">
        <v>8678.0047950000007</v>
      </c>
      <c r="Y10" s="90">
        <v>8914.6557205463178</v>
      </c>
      <c r="Z10" s="90">
        <v>9150.3402861459217</v>
      </c>
      <c r="AA10" s="90">
        <v>9330.2541578283908</v>
      </c>
      <c r="AB10" s="93">
        <v>8499.0797179197507</v>
      </c>
    </row>
    <row r="11" spans="1:28" x14ac:dyDescent="0.25">
      <c r="A11" s="28" t="s">
        <v>139</v>
      </c>
      <c r="B11" s="90" t="s">
        <v>37</v>
      </c>
      <c r="C11" s="90" t="s">
        <v>37</v>
      </c>
      <c r="D11" s="90" t="s">
        <v>37</v>
      </c>
      <c r="E11" s="90" t="s">
        <v>37</v>
      </c>
      <c r="F11" s="90" t="s">
        <v>37</v>
      </c>
      <c r="G11" s="90" t="s">
        <v>37</v>
      </c>
      <c r="H11" s="90" t="s">
        <v>37</v>
      </c>
      <c r="I11" s="90" t="s">
        <v>37</v>
      </c>
      <c r="J11" s="90" t="s">
        <v>37</v>
      </c>
      <c r="K11" s="90" t="s">
        <v>37</v>
      </c>
      <c r="L11" s="90" t="s">
        <v>37</v>
      </c>
      <c r="M11" s="90" t="s">
        <v>37</v>
      </c>
      <c r="N11" s="90" t="s">
        <v>37</v>
      </c>
      <c r="O11" s="90" t="s">
        <v>37</v>
      </c>
      <c r="P11" s="90" t="s">
        <v>37</v>
      </c>
      <c r="Q11" s="90" t="s">
        <v>37</v>
      </c>
      <c r="R11" s="90" t="s">
        <v>37</v>
      </c>
      <c r="S11" s="90" t="s">
        <v>37</v>
      </c>
      <c r="T11" s="90" t="s">
        <v>37</v>
      </c>
      <c r="U11" s="90" t="s">
        <v>37</v>
      </c>
      <c r="V11" s="90" t="s">
        <v>37</v>
      </c>
      <c r="W11" s="90" t="s">
        <v>37</v>
      </c>
      <c r="X11" s="90" t="s">
        <v>37</v>
      </c>
      <c r="Y11" s="90" t="s">
        <v>37</v>
      </c>
      <c r="Z11" s="90" t="s">
        <v>37</v>
      </c>
      <c r="AA11" s="90" t="s">
        <v>37</v>
      </c>
      <c r="AB11" s="93" t="s">
        <v>37</v>
      </c>
    </row>
    <row r="12" spans="1:28" x14ac:dyDescent="0.25">
      <c r="A12" s="28" t="s">
        <v>28</v>
      </c>
      <c r="B12" s="90">
        <v>2675</v>
      </c>
      <c r="C12" s="90">
        <v>2785.1</v>
      </c>
      <c r="D12" s="90">
        <v>2932.9</v>
      </c>
      <c r="E12" s="90">
        <v>2832.2</v>
      </c>
      <c r="F12" s="90">
        <v>2860.8</v>
      </c>
      <c r="G12" s="90">
        <v>2889.8</v>
      </c>
      <c r="H12" s="90">
        <v>2873.5</v>
      </c>
      <c r="I12" s="90">
        <v>2862.4</v>
      </c>
      <c r="J12" s="90">
        <v>2891.9</v>
      </c>
      <c r="K12" s="90">
        <v>2885.8</v>
      </c>
      <c r="L12" s="90">
        <v>2923.7</v>
      </c>
      <c r="M12" s="90">
        <v>2920</v>
      </c>
      <c r="N12" s="90">
        <v>2947.1</v>
      </c>
      <c r="O12" s="90">
        <v>2940.5</v>
      </c>
      <c r="P12" s="90">
        <v>2983.2</v>
      </c>
      <c r="Q12" s="90">
        <v>2974.5</v>
      </c>
      <c r="R12" s="90">
        <v>2952.4</v>
      </c>
      <c r="S12" s="90">
        <v>2951.1</v>
      </c>
      <c r="T12" s="90">
        <v>2933.7155241120417</v>
      </c>
      <c r="U12" s="90">
        <v>2912.2405833092694</v>
      </c>
      <c r="V12" s="90">
        <v>2927.5798267398209</v>
      </c>
      <c r="W12" s="90">
        <v>2958.8548397343407</v>
      </c>
      <c r="X12" s="90">
        <v>3002.5716835114126</v>
      </c>
      <c r="Y12" s="90">
        <v>3028.8188333814614</v>
      </c>
      <c r="Z12" s="90">
        <v>3053.6172769275199</v>
      </c>
      <c r="AA12" s="90">
        <v>3098.356736933295</v>
      </c>
      <c r="AB12" s="93">
        <v>3092.3062575801391</v>
      </c>
    </row>
    <row r="13" spans="1:28" x14ac:dyDescent="0.25">
      <c r="A13" s="28" t="s">
        <v>98</v>
      </c>
      <c r="B13" s="90" t="s">
        <v>37</v>
      </c>
      <c r="C13" s="90" t="s">
        <v>37</v>
      </c>
      <c r="D13" s="90">
        <v>823.4</v>
      </c>
      <c r="E13" s="90">
        <v>704.6</v>
      </c>
      <c r="F13" s="90">
        <v>687.5</v>
      </c>
      <c r="G13" s="90">
        <v>663.3</v>
      </c>
      <c r="H13" s="90">
        <v>688.3</v>
      </c>
      <c r="I13" s="90">
        <v>680.2</v>
      </c>
      <c r="J13" s="90">
        <v>666.4</v>
      </c>
      <c r="K13" s="90">
        <v>674.7</v>
      </c>
      <c r="L13" s="90">
        <v>672.2</v>
      </c>
      <c r="M13" s="90">
        <v>671.3</v>
      </c>
      <c r="N13" s="90">
        <v>694.1</v>
      </c>
      <c r="O13" s="90">
        <v>690.7</v>
      </c>
      <c r="P13" s="90">
        <v>695.9</v>
      </c>
      <c r="Q13" s="90">
        <v>689.2</v>
      </c>
      <c r="R13" s="90">
        <v>684.1</v>
      </c>
      <c r="S13" s="90">
        <v>690.3</v>
      </c>
      <c r="T13" s="90">
        <v>687.2</v>
      </c>
      <c r="U13" s="90">
        <v>682.8</v>
      </c>
      <c r="V13" s="90">
        <v>677.15204588066615</v>
      </c>
      <c r="W13" s="90">
        <v>685.93775228851882</v>
      </c>
      <c r="X13" s="90">
        <v>694.17121429359224</v>
      </c>
      <c r="Y13" s="90">
        <v>701.70181978603739</v>
      </c>
      <c r="Z13" s="90">
        <v>705.34161244071925</v>
      </c>
      <c r="AA13" s="90">
        <v>705.46712253225996</v>
      </c>
      <c r="AB13" s="93">
        <v>707.42507996826703</v>
      </c>
    </row>
    <row r="14" spans="1:28" x14ac:dyDescent="0.25">
      <c r="A14" s="28" t="s">
        <v>29</v>
      </c>
      <c r="B14" s="90">
        <v>2506</v>
      </c>
      <c r="C14" s="90">
        <v>2596</v>
      </c>
      <c r="D14" s="90">
        <v>2571</v>
      </c>
      <c r="E14" s="90">
        <v>2510</v>
      </c>
      <c r="F14" s="90">
        <v>2508</v>
      </c>
      <c r="G14" s="90">
        <v>2578</v>
      </c>
      <c r="H14" s="90">
        <v>2608.9</v>
      </c>
      <c r="I14" s="90">
        <v>2626.3</v>
      </c>
      <c r="J14" s="90">
        <v>2630</v>
      </c>
      <c r="K14" s="90">
        <v>2619.6</v>
      </c>
      <c r="L14" s="90">
        <v>2615.3000000000002</v>
      </c>
      <c r="M14" s="90">
        <v>2641</v>
      </c>
      <c r="N14" s="90">
        <v>2670</v>
      </c>
      <c r="O14" s="90">
        <v>2695</v>
      </c>
      <c r="P14" s="90">
        <v>2726</v>
      </c>
      <c r="Q14" s="90">
        <v>2698</v>
      </c>
      <c r="R14" s="90">
        <v>2690</v>
      </c>
      <c r="S14" s="90">
        <v>2703</v>
      </c>
      <c r="T14" s="90">
        <v>2710</v>
      </c>
      <c r="U14" s="90">
        <v>2695</v>
      </c>
      <c r="V14" s="90">
        <v>2699</v>
      </c>
      <c r="W14" s="90">
        <v>2701.2916037735849</v>
      </c>
      <c r="X14" s="90">
        <v>2699.509245283019</v>
      </c>
      <c r="Y14" s="90">
        <v>2721.4916666666636</v>
      </c>
      <c r="Z14" s="90">
        <v>2757.5632075471699</v>
      </c>
      <c r="AA14" s="90">
        <v>2766.8144968553429</v>
      </c>
      <c r="AB14" s="93">
        <v>2755.1018553459089</v>
      </c>
    </row>
    <row r="15" spans="1:28" x14ac:dyDescent="0.25">
      <c r="A15" s="40" t="s">
        <v>30</v>
      </c>
      <c r="B15" s="90">
        <v>24542.6652337581</v>
      </c>
      <c r="C15" s="90">
        <v>24983.904553316199</v>
      </c>
      <c r="D15" s="90">
        <v>25470.752431699999</v>
      </c>
      <c r="E15" s="90">
        <v>25770.532999999999</v>
      </c>
      <c r="F15" s="90">
        <v>26111.208999999999</v>
      </c>
      <c r="G15" s="90">
        <v>26797.612249999998</v>
      </c>
      <c r="H15" s="90">
        <v>27062.46888</v>
      </c>
      <c r="I15" s="90">
        <v>27320.253630000003</v>
      </c>
      <c r="J15" s="90">
        <v>27558.64313</v>
      </c>
      <c r="K15" s="90">
        <v>27762.427629999998</v>
      </c>
      <c r="L15" s="90">
        <v>27915.891500000002</v>
      </c>
      <c r="M15" s="90">
        <v>28101.602749999998</v>
      </c>
      <c r="N15" s="90">
        <v>28359.39113</v>
      </c>
      <c r="O15" s="90">
        <v>28518.003129999997</v>
      </c>
      <c r="P15" s="90">
        <v>28490.614379999999</v>
      </c>
      <c r="Q15" s="90">
        <v>28672.966250000001</v>
      </c>
      <c r="R15" s="90">
        <v>28753.545249999999</v>
      </c>
      <c r="S15" s="90">
        <v>28937.94688</v>
      </c>
      <c r="T15" s="90">
        <v>29208.99438</v>
      </c>
      <c r="U15" s="90">
        <v>29399.510999999999</v>
      </c>
      <c r="V15" s="90">
        <v>29430.628902354016</v>
      </c>
      <c r="W15" s="90">
        <v>29528.721904421807</v>
      </c>
      <c r="X15" s="90">
        <v>29581.785738150746</v>
      </c>
      <c r="Y15" s="90">
        <v>29623.010329731671</v>
      </c>
      <c r="Z15" s="90">
        <v>29736.096367838913</v>
      </c>
      <c r="AA15" s="90">
        <v>29660.455374664925</v>
      </c>
      <c r="AB15" s="93">
        <v>29380.393471083273</v>
      </c>
    </row>
    <row r="16" spans="1:28" x14ac:dyDescent="0.25">
      <c r="A16" s="28" t="s">
        <v>31</v>
      </c>
      <c r="B16" s="90">
        <v>3664.5309999999999</v>
      </c>
      <c r="C16" s="90">
        <v>3880.3969999999999</v>
      </c>
      <c r="D16" s="90">
        <v>3927.5761400000001</v>
      </c>
      <c r="E16" s="90">
        <v>4215.9593400000003</v>
      </c>
      <c r="F16" s="90">
        <v>4278.5157399999998</v>
      </c>
      <c r="G16" s="90">
        <v>4583.6626990000004</v>
      </c>
      <c r="H16" s="90">
        <v>4617.2096660000007</v>
      </c>
      <c r="I16" s="90">
        <v>4716.91</v>
      </c>
      <c r="J16" s="90">
        <v>4756.6286099999998</v>
      </c>
      <c r="K16" s="90">
        <v>4819.7259199999999</v>
      </c>
      <c r="L16" s="90">
        <v>4917.0424300000004</v>
      </c>
      <c r="M16" s="90">
        <v>4937.4278800000002</v>
      </c>
      <c r="N16" s="90">
        <v>4972.2226600000004</v>
      </c>
      <c r="O16" s="90">
        <v>4980.9123799999998</v>
      </c>
      <c r="P16" s="90">
        <v>5003.9477299999999</v>
      </c>
      <c r="Q16" s="90">
        <v>5040.2001099999998</v>
      </c>
      <c r="R16" s="90">
        <v>5041.10772</v>
      </c>
      <c r="S16" s="90">
        <v>4939.81999</v>
      </c>
      <c r="T16" s="90">
        <v>4892.9479099999999</v>
      </c>
      <c r="U16" s="90">
        <v>4862.8865900000001</v>
      </c>
      <c r="V16" s="90">
        <v>4819.1865699999998</v>
      </c>
      <c r="W16" s="90">
        <v>4805.6859899999999</v>
      </c>
      <c r="X16" s="90">
        <v>4802.569082617445</v>
      </c>
      <c r="Y16" s="90">
        <v>4777.7972426203687</v>
      </c>
      <c r="Z16" s="90">
        <v>4741.137034371337</v>
      </c>
      <c r="AA16" s="90">
        <v>4727.9923380257396</v>
      </c>
      <c r="AB16" s="93">
        <v>4628.5824481440995</v>
      </c>
    </row>
    <row r="17" spans="1:29" x14ac:dyDescent="0.25">
      <c r="A17" s="28" t="s">
        <v>32</v>
      </c>
      <c r="B17" s="90">
        <v>1286</v>
      </c>
      <c r="C17" s="90">
        <v>1331</v>
      </c>
      <c r="D17" s="90">
        <v>1354.3</v>
      </c>
      <c r="E17" s="90">
        <v>1458.6</v>
      </c>
      <c r="F17" s="90">
        <v>1539</v>
      </c>
      <c r="G17" s="90">
        <v>1709.5</v>
      </c>
      <c r="H17" s="90">
        <v>1766.2</v>
      </c>
      <c r="I17" s="90">
        <v>1808</v>
      </c>
      <c r="J17" s="90">
        <v>1851.3</v>
      </c>
      <c r="K17" s="90">
        <v>1887.5</v>
      </c>
      <c r="L17" s="90">
        <v>1941</v>
      </c>
      <c r="M17" s="90">
        <v>2041.5</v>
      </c>
      <c r="N17" s="90">
        <v>2134.1</v>
      </c>
      <c r="O17" s="90">
        <v>2243.6</v>
      </c>
      <c r="P17" s="90">
        <v>2278.3000000000002</v>
      </c>
      <c r="Q17" s="90">
        <v>2248.9</v>
      </c>
      <c r="R17" s="90">
        <v>2198.6999999999998</v>
      </c>
      <c r="S17" s="90">
        <v>2178.6999999999998</v>
      </c>
      <c r="T17" s="90">
        <v>2159.1</v>
      </c>
      <c r="U17" s="90">
        <v>2171</v>
      </c>
      <c r="V17" s="90">
        <v>2156.1</v>
      </c>
      <c r="W17" s="90">
        <v>2182.5014195321414</v>
      </c>
      <c r="X17" s="90">
        <v>2223.7879832891917</v>
      </c>
      <c r="Y17" s="90">
        <v>2247.8479194601123</v>
      </c>
      <c r="Z17" s="90">
        <v>2289.158375904522</v>
      </c>
      <c r="AA17" s="90">
        <v>2335.1995844460944</v>
      </c>
      <c r="AB17" s="93">
        <v>2322.9904212054389</v>
      </c>
    </row>
    <row r="18" spans="1:29" x14ac:dyDescent="0.25">
      <c r="A18" s="40" t="s">
        <v>33</v>
      </c>
      <c r="B18" s="90">
        <v>121.99298519095905</v>
      </c>
      <c r="C18" s="90">
        <v>133.49142634450561</v>
      </c>
      <c r="D18" s="90">
        <v>140.5</v>
      </c>
      <c r="E18" s="90">
        <v>149</v>
      </c>
      <c r="F18" s="90">
        <v>147.76499999999999</v>
      </c>
      <c r="G18" s="90">
        <v>156.488</v>
      </c>
      <c r="H18" s="90">
        <v>160.06100000000001</v>
      </c>
      <c r="I18" s="90">
        <v>162.721</v>
      </c>
      <c r="J18" s="90">
        <v>161.994</v>
      </c>
      <c r="K18" s="90">
        <v>162.375372</v>
      </c>
      <c r="L18" s="90">
        <v>161.091825</v>
      </c>
      <c r="M18" s="90">
        <v>165.579138</v>
      </c>
      <c r="N18" s="90">
        <v>174.61415199999999</v>
      </c>
      <c r="O18" s="90">
        <v>181.451896</v>
      </c>
      <c r="P18" s="90">
        <v>184.0783424</v>
      </c>
      <c r="Q18" s="90">
        <v>180.8667418</v>
      </c>
      <c r="R18" s="90">
        <v>180.902841</v>
      </c>
      <c r="S18" s="90">
        <v>180.09668049999999</v>
      </c>
      <c r="T18" s="90">
        <v>180.1420875</v>
      </c>
      <c r="U18" s="90">
        <v>184.92232039999999</v>
      </c>
      <c r="V18" s="90">
        <v>186.99856639999999</v>
      </c>
      <c r="W18" s="90">
        <v>191.34043800000001</v>
      </c>
      <c r="X18" s="90">
        <v>196.91370641784721</v>
      </c>
      <c r="Y18" s="90">
        <v>198.73768517277904</v>
      </c>
      <c r="Z18" s="90">
        <v>202.0309801469615</v>
      </c>
      <c r="AA18" s="90">
        <v>205.65360461856216</v>
      </c>
      <c r="AB18" s="93">
        <v>204.86828042909741</v>
      </c>
    </row>
    <row r="19" spans="1:29" x14ac:dyDescent="0.25">
      <c r="A19" s="40" t="s">
        <v>70</v>
      </c>
      <c r="B19" s="90" t="s">
        <v>37</v>
      </c>
      <c r="C19" s="90" t="s">
        <v>37</v>
      </c>
      <c r="D19" s="90">
        <v>1948.4726115361129</v>
      </c>
      <c r="E19" s="90">
        <v>2321.91335519633</v>
      </c>
      <c r="F19" s="90">
        <v>2431.80520330838</v>
      </c>
      <c r="G19" s="90">
        <v>2589.1320445781002</v>
      </c>
      <c r="H19" s="90">
        <v>2689.5111347682</v>
      </c>
      <c r="I19" s="90">
        <v>2759.2033127283498</v>
      </c>
      <c r="J19" s="90">
        <v>2821.5058178013496</v>
      </c>
      <c r="K19" s="90">
        <v>2897.7645786688204</v>
      </c>
      <c r="L19" s="90">
        <v>2971.64740700227</v>
      </c>
      <c r="M19" s="90">
        <v>3033.19393360092</v>
      </c>
      <c r="N19" s="90">
        <v>3099.9236559009196</v>
      </c>
      <c r="O19" s="90">
        <v>3184.5072925672803</v>
      </c>
      <c r="P19" s="90">
        <v>3242.1918063377502</v>
      </c>
      <c r="Q19" s="90">
        <v>3370.4328775054</v>
      </c>
      <c r="R19" s="90">
        <v>3443.9765955970702</v>
      </c>
      <c r="S19" s="90">
        <v>3502.12774217895</v>
      </c>
      <c r="T19" s="90">
        <v>3607.2019518916604</v>
      </c>
      <c r="U19" s="90">
        <v>3678.690216725</v>
      </c>
      <c r="V19" s="90">
        <v>3776.4146089750002</v>
      </c>
      <c r="W19" s="90">
        <v>3844.7924333916703</v>
      </c>
      <c r="X19" s="90">
        <v>3927.2147240416703</v>
      </c>
      <c r="Y19" s="90">
        <v>3993.8775504499999</v>
      </c>
      <c r="Z19" s="90">
        <v>4067.0167339750001</v>
      </c>
      <c r="AA19" s="90">
        <v>4124.080986125</v>
      </c>
      <c r="AB19" s="93">
        <v>4088.8115093833303</v>
      </c>
    </row>
    <row r="20" spans="1:29" x14ac:dyDescent="0.25">
      <c r="A20" s="28" t="s">
        <v>34</v>
      </c>
      <c r="B20" s="90">
        <v>22693</v>
      </c>
      <c r="C20" s="90">
        <v>23495</v>
      </c>
      <c r="D20" s="90">
        <v>24599</v>
      </c>
      <c r="E20" s="90">
        <v>22870.592000000001</v>
      </c>
      <c r="F20" s="90">
        <v>23101.031999999999</v>
      </c>
      <c r="G20" s="90">
        <v>23533.034</v>
      </c>
      <c r="H20" s="90">
        <v>23720</v>
      </c>
      <c r="I20" s="90">
        <v>23901</v>
      </c>
      <c r="J20" s="90">
        <v>24085</v>
      </c>
      <c r="K20" s="90">
        <v>24230</v>
      </c>
      <c r="L20" s="90">
        <v>24306.821</v>
      </c>
      <c r="M20" s="90">
        <v>24284.294999999998</v>
      </c>
      <c r="N20" s="90">
        <v>24411.883000000002</v>
      </c>
      <c r="O20" s="90">
        <v>24375.316999999999</v>
      </c>
      <c r="P20" s="90">
        <v>24754.664000000001</v>
      </c>
      <c r="Q20" s="90">
        <v>24605.274000000001</v>
      </c>
      <c r="R20" s="90">
        <v>24582.57</v>
      </c>
      <c r="S20" s="90">
        <v>24659.542000000001</v>
      </c>
      <c r="T20" s="90">
        <v>25256.987000000001</v>
      </c>
      <c r="U20" s="90">
        <v>25259.199000000001</v>
      </c>
      <c r="V20" s="90">
        <v>25514.923999999999</v>
      </c>
      <c r="W20" s="90">
        <v>25526.682831067868</v>
      </c>
      <c r="X20" s="90">
        <v>25778.807761867854</v>
      </c>
      <c r="Y20" s="90">
        <v>25959.025102532705</v>
      </c>
      <c r="Z20" s="90">
        <v>25990.691153956846</v>
      </c>
      <c r="AA20" s="90">
        <v>25927.592741518958</v>
      </c>
      <c r="AB20" s="93">
        <v>25240.638012423133</v>
      </c>
    </row>
    <row r="21" spans="1:29" x14ac:dyDescent="0.25">
      <c r="A21" s="28" t="s">
        <v>35</v>
      </c>
      <c r="B21" s="90">
        <v>57070</v>
      </c>
      <c r="C21" s="90">
        <v>59630</v>
      </c>
      <c r="D21" s="90">
        <v>65050</v>
      </c>
      <c r="E21" s="90">
        <v>66660</v>
      </c>
      <c r="F21" s="90">
        <v>67870</v>
      </c>
      <c r="G21" s="90">
        <v>67790</v>
      </c>
      <c r="H21" s="90">
        <v>67660</v>
      </c>
      <c r="I21" s="90">
        <v>67520</v>
      </c>
      <c r="J21" s="90">
        <v>66890</v>
      </c>
      <c r="K21" s="90">
        <v>66660</v>
      </c>
      <c r="L21" s="90">
        <v>66420</v>
      </c>
      <c r="M21" s="90">
        <v>66510</v>
      </c>
      <c r="N21" s="90">
        <v>66640</v>
      </c>
      <c r="O21" s="90">
        <v>66840</v>
      </c>
      <c r="P21" s="90">
        <v>66740</v>
      </c>
      <c r="Q21" s="90">
        <v>66500</v>
      </c>
      <c r="R21" s="90">
        <v>66320</v>
      </c>
      <c r="S21" s="90">
        <v>65910</v>
      </c>
      <c r="T21" s="90">
        <v>65550</v>
      </c>
      <c r="U21" s="90">
        <v>65770</v>
      </c>
      <c r="V21" s="90">
        <v>65870</v>
      </c>
      <c r="W21" s="90">
        <v>65980</v>
      </c>
      <c r="X21" s="90">
        <v>66480</v>
      </c>
      <c r="Y21" s="90">
        <v>66945.742722629468</v>
      </c>
      <c r="Z21" s="90">
        <v>68041.607952345861</v>
      </c>
      <c r="AA21" s="90">
        <v>68598.672777451735</v>
      </c>
      <c r="AB21" s="93">
        <v>68417.688974362172</v>
      </c>
    </row>
    <row r="22" spans="1:29" x14ac:dyDescent="0.25">
      <c r="A22" s="28" t="s">
        <v>68</v>
      </c>
      <c r="B22" s="90" t="s">
        <v>37</v>
      </c>
      <c r="C22" s="90" t="s">
        <v>37</v>
      </c>
      <c r="D22" s="90">
        <v>660910</v>
      </c>
      <c r="E22" s="90">
        <v>688550</v>
      </c>
      <c r="F22" s="90">
        <v>708000</v>
      </c>
      <c r="G22" s="90">
        <v>727910</v>
      </c>
      <c r="H22" s="90">
        <v>739920</v>
      </c>
      <c r="I22" s="90">
        <v>738840</v>
      </c>
      <c r="J22" s="90">
        <v>744920</v>
      </c>
      <c r="K22" s="90">
        <v>749110</v>
      </c>
      <c r="L22" s="90">
        <v>752900</v>
      </c>
      <c r="M22" s="90">
        <v>761200</v>
      </c>
      <c r="N22" s="90">
        <v>763150</v>
      </c>
      <c r="O22" s="90">
        <v>765310</v>
      </c>
      <c r="P22" s="90">
        <v>770460</v>
      </c>
      <c r="Q22" s="90">
        <v>775100</v>
      </c>
      <c r="R22" s="90">
        <v>783880</v>
      </c>
      <c r="S22" s="90">
        <v>785790</v>
      </c>
      <c r="T22" s="90">
        <v>788940</v>
      </c>
      <c r="U22" s="90">
        <v>793000</v>
      </c>
      <c r="V22" s="90">
        <v>796900</v>
      </c>
      <c r="W22" s="90">
        <v>800910</v>
      </c>
      <c r="X22" s="90">
        <v>806940</v>
      </c>
      <c r="Y22" s="90">
        <v>806860</v>
      </c>
      <c r="Z22" s="90">
        <v>805250</v>
      </c>
      <c r="AA22" s="90">
        <v>811040</v>
      </c>
      <c r="AB22" s="93" t="s">
        <v>37</v>
      </c>
    </row>
    <row r="23" spans="1:29" x14ac:dyDescent="0.25">
      <c r="A23" s="28" t="s">
        <v>59</v>
      </c>
      <c r="B23" s="90">
        <v>14683</v>
      </c>
      <c r="C23" s="90">
        <v>15592</v>
      </c>
      <c r="D23" s="90">
        <v>19109</v>
      </c>
      <c r="E23" s="90">
        <v>20845</v>
      </c>
      <c r="F23" s="90">
        <v>21782</v>
      </c>
      <c r="G23" s="90">
        <v>21666</v>
      </c>
      <c r="H23" s="90">
        <v>22134.333330000001</v>
      </c>
      <c r="I23" s="90">
        <v>22471.166669999999</v>
      </c>
      <c r="J23" s="90">
        <v>22920.5</v>
      </c>
      <c r="K23" s="90">
        <v>22956.483329999999</v>
      </c>
      <c r="L23" s="90">
        <v>23416.974999999999</v>
      </c>
      <c r="M23" s="90">
        <v>23742.81667</v>
      </c>
      <c r="N23" s="90">
        <v>23978.158329999998</v>
      </c>
      <c r="O23" s="90">
        <v>24215.708330000001</v>
      </c>
      <c r="P23" s="90">
        <v>24346.6</v>
      </c>
      <c r="Q23" s="90">
        <v>24394.3</v>
      </c>
      <c r="R23" s="90">
        <v>24748.391670000001</v>
      </c>
      <c r="S23" s="90">
        <v>25098.9</v>
      </c>
      <c r="T23" s="90">
        <v>25500.591670000002</v>
      </c>
      <c r="U23" s="90">
        <v>25873.375</v>
      </c>
      <c r="V23" s="90">
        <v>26535.883330000001</v>
      </c>
      <c r="W23" s="90">
        <v>26912.55833</v>
      </c>
      <c r="X23" s="90">
        <v>27247.18333</v>
      </c>
      <c r="Y23" s="90">
        <v>27572.901213872075</v>
      </c>
      <c r="Z23" s="90">
        <v>27723.127439467051</v>
      </c>
      <c r="AA23" s="90">
        <v>28005.138029436308</v>
      </c>
      <c r="AB23" s="93">
        <v>27844.850348348471</v>
      </c>
    </row>
    <row r="24" spans="1:29" s="5" customFormat="1" x14ac:dyDescent="0.25">
      <c r="A24" s="41" t="s">
        <v>101</v>
      </c>
      <c r="B24" s="90" t="s">
        <v>37</v>
      </c>
      <c r="C24" s="90" t="s">
        <v>37</v>
      </c>
      <c r="D24" s="90" t="s">
        <v>37</v>
      </c>
      <c r="E24" s="90" t="s">
        <v>37</v>
      </c>
      <c r="F24" s="90">
        <v>1128.46548805815</v>
      </c>
      <c r="G24" s="90">
        <v>1094.2725077881598</v>
      </c>
      <c r="H24" s="90">
        <v>1065.9078764278299</v>
      </c>
      <c r="I24" s="90">
        <v>1072.9844042379</v>
      </c>
      <c r="J24" s="90">
        <v>1091.3583333333299</v>
      </c>
      <c r="K24" s="90">
        <v>1089.05833333333</v>
      </c>
      <c r="L24" s="90">
        <v>1092.06666666667</v>
      </c>
      <c r="M24" s="90">
        <v>1080.2</v>
      </c>
      <c r="N24" s="90">
        <v>1108.05833333333</v>
      </c>
      <c r="O24" s="90">
        <v>1125.25833333333</v>
      </c>
      <c r="P24" s="90">
        <v>1143.68333333333</v>
      </c>
      <c r="Q24" s="90">
        <v>1102.3916666666701</v>
      </c>
      <c r="R24" s="90">
        <v>1056.1583333333299</v>
      </c>
      <c r="S24" s="90">
        <v>1028.0166666666701</v>
      </c>
      <c r="T24" s="90">
        <v>1030.5166666666701</v>
      </c>
      <c r="U24" s="90">
        <v>1014.20833333333</v>
      </c>
      <c r="V24" s="90">
        <v>992.25833333333298</v>
      </c>
      <c r="W24" s="90">
        <v>994.45</v>
      </c>
      <c r="X24" s="90">
        <v>988.83333333333303</v>
      </c>
      <c r="Y24" s="90">
        <v>980.23333333333301</v>
      </c>
      <c r="Z24" s="90">
        <v>982.03333333333308</v>
      </c>
      <c r="AA24" s="90">
        <v>971.26666666666699</v>
      </c>
      <c r="AB24" s="93">
        <v>971.86666666666702</v>
      </c>
      <c r="AC24" s="27"/>
    </row>
    <row r="25" spans="1:29" s="3" customFormat="1" ht="13" x14ac:dyDescent="0.3">
      <c r="A25" s="40" t="s">
        <v>110</v>
      </c>
      <c r="B25" s="90" t="s">
        <v>37</v>
      </c>
      <c r="C25" s="90" t="s">
        <v>37</v>
      </c>
      <c r="D25" s="90" t="s">
        <v>37</v>
      </c>
      <c r="E25" s="90">
        <v>1703.8109649357598</v>
      </c>
      <c r="F25" s="90">
        <v>1730.1978754014988</v>
      </c>
      <c r="G25" s="90">
        <v>1717.6</v>
      </c>
      <c r="H25" s="90">
        <v>1688.3</v>
      </c>
      <c r="I25" s="90">
        <v>1650.9</v>
      </c>
      <c r="J25" s="90">
        <v>1633.3</v>
      </c>
      <c r="K25" s="90">
        <v>1690.3</v>
      </c>
      <c r="L25" s="90">
        <v>1599.3</v>
      </c>
      <c r="M25" s="90">
        <v>1564.7</v>
      </c>
      <c r="N25" s="90">
        <v>1516.6</v>
      </c>
      <c r="O25" s="90">
        <v>1516</v>
      </c>
      <c r="P25" s="90">
        <v>1515.4</v>
      </c>
      <c r="Q25" s="90">
        <v>1528.1</v>
      </c>
      <c r="R25" s="90">
        <v>1518.1</v>
      </c>
      <c r="S25" s="90">
        <v>1481.6</v>
      </c>
      <c r="T25" s="90">
        <v>1472.5</v>
      </c>
      <c r="U25" s="90">
        <v>1465.2</v>
      </c>
      <c r="V25" s="90">
        <v>1477</v>
      </c>
      <c r="W25" s="90">
        <v>1468.9</v>
      </c>
      <c r="X25" s="90">
        <v>1477.5</v>
      </c>
      <c r="Y25" s="90">
        <v>1457.9</v>
      </c>
      <c r="Z25" s="90">
        <v>1464.8</v>
      </c>
      <c r="AA25" s="90">
        <v>1470.4</v>
      </c>
      <c r="AB25" s="93">
        <v>1484.1</v>
      </c>
      <c r="AC25" s="11"/>
    </row>
    <row r="26" spans="1:29" x14ac:dyDescent="0.25">
      <c r="A26" s="28" t="s">
        <v>36</v>
      </c>
      <c r="B26" s="90">
        <v>160.30000000000001</v>
      </c>
      <c r="C26" s="90">
        <v>163.69999999999999</v>
      </c>
      <c r="D26" s="90">
        <v>197.9</v>
      </c>
      <c r="E26" s="90">
        <v>220.6</v>
      </c>
      <c r="F26" s="90">
        <v>234.2</v>
      </c>
      <c r="G26" s="90">
        <v>255.2</v>
      </c>
      <c r="H26" s="90">
        <v>268.8</v>
      </c>
      <c r="I26" s="90">
        <v>283.3</v>
      </c>
      <c r="J26" s="90">
        <v>292.3</v>
      </c>
      <c r="K26" s="90">
        <v>299.39999999999998</v>
      </c>
      <c r="L26" s="90">
        <v>307.2</v>
      </c>
      <c r="M26" s="90">
        <v>317.10000000000002</v>
      </c>
      <c r="N26" s="90">
        <v>329.7</v>
      </c>
      <c r="O26" s="90">
        <v>343.4</v>
      </c>
      <c r="P26" s="90">
        <v>343.4</v>
      </c>
      <c r="Q26" s="90">
        <v>360.3</v>
      </c>
      <c r="R26" s="90">
        <v>375.1</v>
      </c>
      <c r="S26" s="90">
        <v>385.1</v>
      </c>
      <c r="T26" s="90">
        <v>394.06641669999999</v>
      </c>
      <c r="U26" s="90">
        <v>405.05371608525223</v>
      </c>
      <c r="V26" s="90">
        <v>415.69405426256998</v>
      </c>
      <c r="W26" s="90">
        <v>423.09752213046789</v>
      </c>
      <c r="X26" s="90">
        <v>430.85894343389555</v>
      </c>
      <c r="Y26" s="90">
        <v>441.32697563037789</v>
      </c>
      <c r="Z26" s="90">
        <v>451.66698713056866</v>
      </c>
      <c r="AA26" s="90">
        <v>463.79112268827186</v>
      </c>
      <c r="AB26" s="93">
        <v>476.59456501929611</v>
      </c>
    </row>
    <row r="27" spans="1:29" s="5" customFormat="1" x14ac:dyDescent="0.25">
      <c r="A27" s="40" t="s">
        <v>38</v>
      </c>
      <c r="B27" s="90" t="s">
        <v>37</v>
      </c>
      <c r="C27" s="90" t="s">
        <v>37</v>
      </c>
      <c r="D27" s="90">
        <v>30143.964</v>
      </c>
      <c r="E27" s="90">
        <v>34553.855000000003</v>
      </c>
      <c r="F27" s="90">
        <v>36922.421999999999</v>
      </c>
      <c r="G27" s="90">
        <v>37713.379000000001</v>
      </c>
      <c r="H27" s="90">
        <v>38583.521999999997</v>
      </c>
      <c r="I27" s="90">
        <v>38666.072</v>
      </c>
      <c r="J27" s="90">
        <v>39696.945</v>
      </c>
      <c r="K27" s="90">
        <v>40065.211000000003</v>
      </c>
      <c r="L27" s="90">
        <v>41744.224000000002</v>
      </c>
      <c r="M27" s="90">
        <v>43180.432999999997</v>
      </c>
      <c r="N27" s="90">
        <v>44611.671999999999</v>
      </c>
      <c r="O27" s="90">
        <v>45569.394999999997</v>
      </c>
      <c r="P27" s="90">
        <v>46905.921000000002</v>
      </c>
      <c r="Q27" s="90">
        <v>47453.163</v>
      </c>
      <c r="R27" s="90">
        <v>49133.131999999998</v>
      </c>
      <c r="S27" s="90">
        <v>49482.112000000001</v>
      </c>
      <c r="T27" s="90">
        <v>51477.178</v>
      </c>
      <c r="U27" s="90">
        <v>51895.864999999998</v>
      </c>
      <c r="V27" s="90">
        <v>51836.752</v>
      </c>
      <c r="W27" s="90">
        <v>52623.720999999998</v>
      </c>
      <c r="X27" s="90">
        <v>53539.565000000002</v>
      </c>
      <c r="Y27" s="90">
        <v>54040.045810295385</v>
      </c>
      <c r="Z27" s="90">
        <v>55375.151229251445</v>
      </c>
      <c r="AA27" s="90">
        <v>56798.497188512367</v>
      </c>
      <c r="AB27" s="93">
        <v>53143.561685109649</v>
      </c>
      <c r="AC27" s="27"/>
    </row>
    <row r="28" spans="1:29" s="5" customFormat="1" x14ac:dyDescent="0.25">
      <c r="A28" s="40" t="s">
        <v>39</v>
      </c>
      <c r="B28" s="90">
        <v>6025.5033713424909</v>
      </c>
      <c r="C28" s="90">
        <v>6297.1896679813281</v>
      </c>
      <c r="D28" s="90">
        <v>7011</v>
      </c>
      <c r="E28" s="90">
        <v>7410</v>
      </c>
      <c r="F28" s="90">
        <v>7673</v>
      </c>
      <c r="G28" s="90">
        <v>7939</v>
      </c>
      <c r="H28" s="90">
        <v>8119.2</v>
      </c>
      <c r="I28" s="90">
        <v>8277.3000000000011</v>
      </c>
      <c r="J28" s="90">
        <v>8430.7000000000007</v>
      </c>
      <c r="K28" s="90">
        <v>8466.6</v>
      </c>
      <c r="L28" s="90">
        <v>8533.2999999999993</v>
      </c>
      <c r="M28" s="90">
        <v>8550.2999999999993</v>
      </c>
      <c r="N28" s="90">
        <v>8634.9</v>
      </c>
      <c r="O28" s="90">
        <v>8779.6</v>
      </c>
      <c r="P28" s="90">
        <v>8874</v>
      </c>
      <c r="Q28" s="90">
        <v>8936.2999999999993</v>
      </c>
      <c r="R28" s="90">
        <v>8791.5</v>
      </c>
      <c r="S28" s="90">
        <v>8791.0795592581671</v>
      </c>
      <c r="T28" s="90">
        <v>8925.6205966466168</v>
      </c>
      <c r="U28" s="90">
        <v>8995.2455834951415</v>
      </c>
      <c r="V28" s="90">
        <v>8953.1174211628822</v>
      </c>
      <c r="W28" s="90">
        <v>8989.0230605159213</v>
      </c>
      <c r="X28" s="90">
        <v>9022.2378791211977</v>
      </c>
      <c r="Y28" s="90">
        <v>9099.5148874711867</v>
      </c>
      <c r="Z28" s="90">
        <v>9207.2318055303149</v>
      </c>
      <c r="AA28" s="90">
        <v>9350.7702747941184</v>
      </c>
      <c r="AB28" s="93">
        <v>9392.8143489780123</v>
      </c>
      <c r="AC28" s="27"/>
    </row>
    <row r="29" spans="1:29" s="5" customFormat="1" x14ac:dyDescent="0.25">
      <c r="A29" s="40" t="s">
        <v>40</v>
      </c>
      <c r="B29" s="90">
        <v>1599.2128538793359</v>
      </c>
      <c r="C29" s="90">
        <v>1701.4525820517219</v>
      </c>
      <c r="D29" s="90">
        <v>1700</v>
      </c>
      <c r="E29" s="90">
        <v>1813</v>
      </c>
      <c r="F29" s="90">
        <v>1888</v>
      </c>
      <c r="G29" s="90">
        <v>1909</v>
      </c>
      <c r="H29" s="90">
        <v>1926</v>
      </c>
      <c r="I29" s="90">
        <v>1960</v>
      </c>
      <c r="J29" s="90">
        <v>2019</v>
      </c>
      <c r="K29" s="90">
        <v>2059</v>
      </c>
      <c r="L29" s="90">
        <v>2116</v>
      </c>
      <c r="M29" s="90">
        <v>2173</v>
      </c>
      <c r="N29" s="90">
        <v>2226</v>
      </c>
      <c r="O29" s="90">
        <v>2260</v>
      </c>
      <c r="P29" s="90">
        <v>2280</v>
      </c>
      <c r="Q29" s="90">
        <v>2297</v>
      </c>
      <c r="R29" s="90">
        <v>2318</v>
      </c>
      <c r="S29" s="90">
        <v>2350</v>
      </c>
      <c r="T29" s="90">
        <v>2355</v>
      </c>
      <c r="U29" s="90">
        <v>2384</v>
      </c>
      <c r="V29" s="90">
        <v>2455</v>
      </c>
      <c r="W29" s="90">
        <v>2518.8772792460563</v>
      </c>
      <c r="X29" s="90">
        <v>2633.0516287645974</v>
      </c>
      <c r="Y29" s="90">
        <v>2730.879430444581</v>
      </c>
      <c r="Z29" s="90">
        <v>2797.5230485556235</v>
      </c>
      <c r="AA29" s="90">
        <v>2827.4498053677521</v>
      </c>
      <c r="AB29" s="93">
        <v>2881.770641262036</v>
      </c>
      <c r="AC29" s="27"/>
    </row>
    <row r="30" spans="1:29" s="3" customFormat="1" ht="13" x14ac:dyDescent="0.3">
      <c r="A30" s="42" t="s">
        <v>41</v>
      </c>
      <c r="B30" s="91">
        <v>1975</v>
      </c>
      <c r="C30" s="91">
        <v>2068</v>
      </c>
      <c r="D30" s="91">
        <v>2126</v>
      </c>
      <c r="E30" s="91">
        <v>2186</v>
      </c>
      <c r="F30" s="91">
        <v>2287</v>
      </c>
      <c r="G30" s="91">
        <v>2333</v>
      </c>
      <c r="H30" s="91">
        <v>2350</v>
      </c>
      <c r="I30" s="91">
        <v>2361</v>
      </c>
      <c r="J30" s="91">
        <v>2378</v>
      </c>
      <c r="K30" s="91">
        <v>2375</v>
      </c>
      <c r="L30" s="91">
        <v>2382</v>
      </c>
      <c r="M30" s="91">
        <v>2399.5010000000002</v>
      </c>
      <c r="N30" s="91">
        <v>2446</v>
      </c>
      <c r="O30" s="91">
        <v>2507</v>
      </c>
      <c r="P30" s="91">
        <v>2591</v>
      </c>
      <c r="Q30" s="91">
        <v>2590</v>
      </c>
      <c r="R30" s="91">
        <v>2602</v>
      </c>
      <c r="S30" s="91">
        <v>2629</v>
      </c>
      <c r="T30" s="91">
        <v>2677</v>
      </c>
      <c r="U30" s="91">
        <v>2704</v>
      </c>
      <c r="V30" s="91">
        <v>2734</v>
      </c>
      <c r="W30" s="91">
        <v>2772.3262812680855</v>
      </c>
      <c r="X30" s="91">
        <v>2780.4385937514357</v>
      </c>
      <c r="Y30" s="91">
        <v>2771.422122601211</v>
      </c>
      <c r="Z30" s="91">
        <v>2804.8508777570573</v>
      </c>
      <c r="AA30" s="91">
        <v>2832.5532946893632</v>
      </c>
      <c r="AB30" s="94">
        <v>2840.0628347281295</v>
      </c>
      <c r="AC30" s="11"/>
    </row>
    <row r="31" spans="1:29" x14ac:dyDescent="0.25">
      <c r="A31" s="28" t="s">
        <v>42</v>
      </c>
      <c r="B31" s="90">
        <v>17420</v>
      </c>
      <c r="C31" s="90">
        <v>17144</v>
      </c>
      <c r="D31" s="90">
        <v>17482</v>
      </c>
      <c r="E31" s="90">
        <v>17068</v>
      </c>
      <c r="F31" s="90">
        <v>17102.8</v>
      </c>
      <c r="G31" s="90">
        <v>17148</v>
      </c>
      <c r="H31" s="90">
        <v>17311</v>
      </c>
      <c r="I31" s="90">
        <v>17376.3</v>
      </c>
      <c r="J31" s="90">
        <v>17213</v>
      </c>
      <c r="K31" s="90">
        <v>16945</v>
      </c>
      <c r="L31" s="90">
        <v>17025</v>
      </c>
      <c r="M31" s="90">
        <v>17161</v>
      </c>
      <c r="N31" s="90">
        <v>16938</v>
      </c>
      <c r="O31" s="90">
        <v>16859</v>
      </c>
      <c r="P31" s="90">
        <v>17011</v>
      </c>
      <c r="Q31" s="90">
        <v>17279</v>
      </c>
      <c r="R31" s="90">
        <v>17123</v>
      </c>
      <c r="S31" s="90">
        <v>17221</v>
      </c>
      <c r="T31" s="90">
        <v>17340</v>
      </c>
      <c r="U31" s="90">
        <v>17361</v>
      </c>
      <c r="V31" s="90">
        <v>17428</v>
      </c>
      <c r="W31" s="90">
        <v>17388</v>
      </c>
      <c r="X31" s="90">
        <v>17292.939863037347</v>
      </c>
      <c r="Y31" s="90">
        <v>17268.674512286354</v>
      </c>
      <c r="Z31" s="90">
        <v>17156.103297462159</v>
      </c>
      <c r="AA31" s="90">
        <v>17039.779708810496</v>
      </c>
      <c r="AB31" s="93">
        <v>16984.244576163896</v>
      </c>
    </row>
    <row r="32" spans="1:29" x14ac:dyDescent="0.25">
      <c r="A32" s="40" t="s">
        <v>43</v>
      </c>
      <c r="B32" s="90">
        <v>4334</v>
      </c>
      <c r="C32" s="90">
        <v>4514</v>
      </c>
      <c r="D32" s="90">
        <v>4840</v>
      </c>
      <c r="E32" s="90">
        <v>4750.8999999999996</v>
      </c>
      <c r="F32" s="90">
        <v>4852.2</v>
      </c>
      <c r="G32" s="90">
        <v>5151.3999999999996</v>
      </c>
      <c r="H32" s="90">
        <v>5247.3</v>
      </c>
      <c r="I32" s="90">
        <v>5342.3</v>
      </c>
      <c r="J32" s="90">
        <v>5414.3</v>
      </c>
      <c r="K32" s="90">
        <v>5433.8</v>
      </c>
      <c r="L32" s="90">
        <v>5421.3</v>
      </c>
      <c r="M32" s="90">
        <v>5461.4</v>
      </c>
      <c r="N32" s="90">
        <v>5499.6</v>
      </c>
      <c r="O32" s="90">
        <v>5533.1</v>
      </c>
      <c r="P32" s="90">
        <v>5534.6</v>
      </c>
      <c r="Q32" s="90">
        <v>5486</v>
      </c>
      <c r="R32" s="90">
        <v>5489.6</v>
      </c>
      <c r="S32" s="90">
        <v>5428.2</v>
      </c>
      <c r="T32" s="90">
        <v>5382.6</v>
      </c>
      <c r="U32" s="90">
        <v>5284.6</v>
      </c>
      <c r="V32" s="90">
        <v>5225.6000000000004</v>
      </c>
      <c r="W32" s="90">
        <v>5195.1998545614606</v>
      </c>
      <c r="X32" s="90">
        <v>5178.2997737091137</v>
      </c>
      <c r="Y32" s="90">
        <v>5219.4499705774015</v>
      </c>
      <c r="Z32" s="90">
        <v>5232.6250336087423</v>
      </c>
      <c r="AA32" s="90">
        <v>5252.5751290527842</v>
      </c>
      <c r="AB32" s="93">
        <v>5165.0747103947242</v>
      </c>
    </row>
    <row r="33" spans="1:29" x14ac:dyDescent="0.25">
      <c r="A33" s="28" t="s">
        <v>73</v>
      </c>
      <c r="B33" s="90" t="s">
        <v>37</v>
      </c>
      <c r="C33" s="90" t="s">
        <v>37</v>
      </c>
      <c r="D33" s="90" t="s">
        <v>37</v>
      </c>
      <c r="E33" s="90">
        <v>12152.337778891642</v>
      </c>
      <c r="F33" s="90">
        <v>11853.6</v>
      </c>
      <c r="G33" s="90">
        <v>11755.2</v>
      </c>
      <c r="H33" s="90">
        <v>11713.6</v>
      </c>
      <c r="I33" s="90">
        <v>11566</v>
      </c>
      <c r="J33" s="90">
        <v>10629.6</v>
      </c>
      <c r="K33" s="90">
        <v>10067.5</v>
      </c>
      <c r="L33" s="90">
        <v>10059.4</v>
      </c>
      <c r="M33" s="90">
        <v>9819</v>
      </c>
      <c r="N33" s="90">
        <v>10019.6</v>
      </c>
      <c r="O33" s="90">
        <v>9994.2999999999993</v>
      </c>
      <c r="P33" s="90">
        <v>9944.7000000000007</v>
      </c>
      <c r="Q33" s="90">
        <v>9924.1</v>
      </c>
      <c r="R33" s="90">
        <v>9364.5</v>
      </c>
      <c r="S33" s="90">
        <v>9187.6</v>
      </c>
      <c r="T33" s="90">
        <v>9232.2999999999993</v>
      </c>
      <c r="U33" s="90">
        <v>9202.1</v>
      </c>
      <c r="V33" s="90">
        <v>9242.4</v>
      </c>
      <c r="W33" s="90">
        <v>9159.2999999999993</v>
      </c>
      <c r="X33" s="90">
        <v>8978.6</v>
      </c>
      <c r="Y33" s="90">
        <v>9119.9</v>
      </c>
      <c r="Z33" s="90">
        <v>9068.2000000000007</v>
      </c>
      <c r="AA33" s="90">
        <v>9033.7000000000007</v>
      </c>
      <c r="AB33" s="93">
        <v>8972.7999999999993</v>
      </c>
    </row>
    <row r="34" spans="1:29" x14ac:dyDescent="0.25">
      <c r="A34" s="28" t="s">
        <v>67</v>
      </c>
      <c r="B34" s="90" t="s">
        <v>37</v>
      </c>
      <c r="C34" s="90" t="s">
        <v>37</v>
      </c>
      <c r="D34" s="90" t="s">
        <v>37</v>
      </c>
      <c r="E34" s="90">
        <v>70739.655599999998</v>
      </c>
      <c r="F34" s="90">
        <v>68273.372059999994</v>
      </c>
      <c r="G34" s="90">
        <v>72380.415840000001</v>
      </c>
      <c r="H34" s="90">
        <v>72769.949900000007</v>
      </c>
      <c r="I34" s="90">
        <v>71546.643320000003</v>
      </c>
      <c r="J34" s="90">
        <v>72357.132490000004</v>
      </c>
      <c r="K34" s="90">
        <v>72273</v>
      </c>
      <c r="L34" s="90">
        <v>72985</v>
      </c>
      <c r="M34" s="90">
        <v>73581</v>
      </c>
      <c r="N34" s="90">
        <v>74419</v>
      </c>
      <c r="O34" s="90">
        <v>75289</v>
      </c>
      <c r="P34" s="90">
        <v>75700</v>
      </c>
      <c r="Q34" s="90">
        <v>75694</v>
      </c>
      <c r="R34" s="90">
        <v>75478</v>
      </c>
      <c r="S34" s="90">
        <v>75779</v>
      </c>
      <c r="T34" s="90">
        <v>75676</v>
      </c>
      <c r="U34" s="90">
        <v>75528.902929999997</v>
      </c>
      <c r="V34" s="90">
        <v>75428.417430000001</v>
      </c>
      <c r="W34" s="90">
        <v>76584.545373573827</v>
      </c>
      <c r="X34" s="90">
        <v>76586.565328046141</v>
      </c>
      <c r="Y34" s="90">
        <v>76255.638716607602</v>
      </c>
      <c r="Z34" s="90">
        <v>76136.384427441284</v>
      </c>
      <c r="AA34" s="90">
        <v>75374.581587460547</v>
      </c>
      <c r="AB34" s="93">
        <v>74943.093648279639</v>
      </c>
    </row>
    <row r="35" spans="1:29" x14ac:dyDescent="0.25">
      <c r="A35" s="28" t="s">
        <v>74</v>
      </c>
      <c r="B35" s="90" t="s">
        <v>37</v>
      </c>
      <c r="C35" s="90" t="s">
        <v>37</v>
      </c>
      <c r="D35" s="90" t="s">
        <v>37</v>
      </c>
      <c r="E35" s="90" t="s">
        <v>37</v>
      </c>
      <c r="F35" s="90" t="s">
        <v>37</v>
      </c>
      <c r="G35" s="90">
        <v>2208.6999999999998</v>
      </c>
      <c r="H35" s="90">
        <v>2269.6</v>
      </c>
      <c r="I35" s="90">
        <v>2330.5</v>
      </c>
      <c r="J35" s="90">
        <v>2320.6</v>
      </c>
      <c r="K35" s="90">
        <v>2312.3000000000002</v>
      </c>
      <c r="L35" s="90">
        <v>2341.9</v>
      </c>
      <c r="M35" s="90">
        <v>2468</v>
      </c>
      <c r="N35" s="90">
        <v>2594.1</v>
      </c>
      <c r="O35" s="90">
        <v>2710.3</v>
      </c>
      <c r="P35" s="90">
        <v>2939.9</v>
      </c>
      <c r="Q35" s="90">
        <v>3030</v>
      </c>
      <c r="R35" s="90">
        <v>3135.9</v>
      </c>
      <c r="S35" s="90">
        <v>3237.1</v>
      </c>
      <c r="T35" s="90">
        <v>3361.8</v>
      </c>
      <c r="U35" s="90">
        <v>3443.7</v>
      </c>
      <c r="V35" s="90">
        <v>3530.8</v>
      </c>
      <c r="W35" s="90">
        <v>3610.6</v>
      </c>
      <c r="X35" s="90">
        <v>3672.8</v>
      </c>
      <c r="Y35" s="90">
        <v>3657</v>
      </c>
      <c r="Z35" s="90">
        <v>3675.6</v>
      </c>
      <c r="AA35" s="90">
        <v>3740.8</v>
      </c>
      <c r="AB35" s="93" t="s">
        <v>37</v>
      </c>
    </row>
    <row r="36" spans="1:29" x14ac:dyDescent="0.25">
      <c r="A36" s="28" t="s">
        <v>75</v>
      </c>
      <c r="B36" s="90" t="s">
        <v>37</v>
      </c>
      <c r="C36" s="90" t="s">
        <v>37</v>
      </c>
      <c r="D36" s="90" t="s">
        <v>37</v>
      </c>
      <c r="E36" s="90">
        <v>2470.5</v>
      </c>
      <c r="F36" s="90">
        <v>2503.4</v>
      </c>
      <c r="G36" s="90">
        <v>2548.9</v>
      </c>
      <c r="H36" s="90">
        <v>2586.9</v>
      </c>
      <c r="I36" s="90">
        <v>2631.6</v>
      </c>
      <c r="J36" s="90">
        <v>2613.8000000000002</v>
      </c>
      <c r="K36" s="90">
        <v>2623.8</v>
      </c>
      <c r="L36" s="90">
        <v>2651.1</v>
      </c>
      <c r="M36" s="90">
        <v>2643.6</v>
      </c>
      <c r="N36" s="90">
        <v>2654.8</v>
      </c>
      <c r="O36" s="90">
        <v>2649.2</v>
      </c>
      <c r="P36" s="90">
        <v>2691.2</v>
      </c>
      <c r="Q36" s="90">
        <v>2690</v>
      </c>
      <c r="R36" s="90">
        <v>2706.5</v>
      </c>
      <c r="S36" s="90">
        <v>2680</v>
      </c>
      <c r="T36" s="90">
        <v>2706.5</v>
      </c>
      <c r="U36" s="90">
        <v>2715.3</v>
      </c>
      <c r="V36" s="90">
        <v>2721.8</v>
      </c>
      <c r="W36" s="90">
        <v>2738.3</v>
      </c>
      <c r="X36" s="90">
        <v>2758.1753629142704</v>
      </c>
      <c r="Y36" s="90">
        <v>2754.7002994613354</v>
      </c>
      <c r="Z36" s="90">
        <v>2746.2501451657081</v>
      </c>
      <c r="AA36" s="90">
        <v>2741.4250570619924</v>
      </c>
      <c r="AB36" s="93">
        <v>2712.7495334149821</v>
      </c>
    </row>
    <row r="37" spans="1:29" x14ac:dyDescent="0.25">
      <c r="A37" s="28" t="s">
        <v>76</v>
      </c>
      <c r="B37" s="90" t="s">
        <v>37</v>
      </c>
      <c r="C37" s="90" t="s">
        <v>37</v>
      </c>
      <c r="D37" s="90" t="s">
        <v>37</v>
      </c>
      <c r="E37" s="90">
        <v>954.4320283123202</v>
      </c>
      <c r="F37" s="90">
        <v>956.8</v>
      </c>
      <c r="G37" s="90">
        <v>958.9</v>
      </c>
      <c r="H37" s="90">
        <v>960</v>
      </c>
      <c r="I37" s="90">
        <v>969.1</v>
      </c>
      <c r="J37" s="90">
        <v>980.4</v>
      </c>
      <c r="K37" s="90">
        <v>958.5</v>
      </c>
      <c r="L37" s="90">
        <v>1006.3</v>
      </c>
      <c r="M37" s="90">
        <v>1015.3</v>
      </c>
      <c r="N37" s="90">
        <v>1022</v>
      </c>
      <c r="O37" s="90">
        <v>1035</v>
      </c>
      <c r="P37" s="90">
        <v>1041.5999999999999</v>
      </c>
      <c r="Q37" s="90">
        <v>1041.7</v>
      </c>
      <c r="R37" s="90">
        <v>1041.4000000000001</v>
      </c>
      <c r="S37" s="90">
        <v>1019.4</v>
      </c>
      <c r="T37" s="90">
        <v>1013.4</v>
      </c>
      <c r="U37" s="90">
        <v>1008.113238</v>
      </c>
      <c r="V37" s="90">
        <v>1015.384288</v>
      </c>
      <c r="W37" s="90">
        <v>1008.146146</v>
      </c>
      <c r="X37" s="90">
        <v>994.64753655690561</v>
      </c>
      <c r="Y37" s="90">
        <v>1026.6442404220184</v>
      </c>
      <c r="Z37" s="90">
        <v>1033.3935451435657</v>
      </c>
      <c r="AA37" s="90">
        <v>1028.3940601646418</v>
      </c>
      <c r="AB37" s="93">
        <v>1029.6439314495287</v>
      </c>
    </row>
    <row r="38" spans="1:29" x14ac:dyDescent="0.25">
      <c r="A38" s="28" t="s">
        <v>44</v>
      </c>
      <c r="B38" s="90">
        <v>13807.8</v>
      </c>
      <c r="C38" s="90">
        <v>14285.1</v>
      </c>
      <c r="D38" s="90">
        <v>15822</v>
      </c>
      <c r="E38" s="90">
        <v>16385.3</v>
      </c>
      <c r="F38" s="90">
        <v>16955.4365</v>
      </c>
      <c r="G38" s="90">
        <v>17529.067500000001</v>
      </c>
      <c r="H38" s="90">
        <v>18083.959900000002</v>
      </c>
      <c r="I38" s="90">
        <v>18090.2019</v>
      </c>
      <c r="J38" s="90">
        <v>18961.228999999999</v>
      </c>
      <c r="K38" s="90">
        <v>19742.7533</v>
      </c>
      <c r="L38" s="90">
        <v>20375.752499999999</v>
      </c>
      <c r="M38" s="90">
        <v>21140.561000000002</v>
      </c>
      <c r="N38" s="90">
        <v>21779.976699999999</v>
      </c>
      <c r="O38" s="90">
        <v>22426.079300000001</v>
      </c>
      <c r="P38" s="90">
        <v>23065.581300000002</v>
      </c>
      <c r="Q38" s="90">
        <v>23260.424200000001</v>
      </c>
      <c r="R38" s="90">
        <v>23364.609499999999</v>
      </c>
      <c r="S38" s="90">
        <v>23434.081600000001</v>
      </c>
      <c r="T38" s="90">
        <v>23443.707299999998</v>
      </c>
      <c r="U38" s="90">
        <v>23190.141</v>
      </c>
      <c r="V38" s="90">
        <v>22954.5677</v>
      </c>
      <c r="W38" s="90">
        <v>22922.017710351531</v>
      </c>
      <c r="X38" s="90">
        <v>22822.717741930854</v>
      </c>
      <c r="Y38" s="90">
        <v>22741.717767690425</v>
      </c>
      <c r="Z38" s="90">
        <v>22806.842746979411</v>
      </c>
      <c r="AA38" s="90">
        <v>23027.067676943592</v>
      </c>
      <c r="AB38" s="93">
        <v>22733.342770114035</v>
      </c>
    </row>
    <row r="39" spans="1:29" x14ac:dyDescent="0.25">
      <c r="A39" s="2" t="s">
        <v>45</v>
      </c>
      <c r="B39" s="90">
        <v>26740</v>
      </c>
      <c r="C39" s="90">
        <v>27486</v>
      </c>
      <c r="D39" s="90">
        <v>28545</v>
      </c>
      <c r="E39" s="90">
        <v>28024</v>
      </c>
      <c r="F39" s="90">
        <v>28252</v>
      </c>
      <c r="G39" s="90">
        <v>28508</v>
      </c>
      <c r="H39" s="90">
        <v>28740</v>
      </c>
      <c r="I39" s="90">
        <v>28774</v>
      </c>
      <c r="J39" s="90">
        <v>29030</v>
      </c>
      <c r="K39" s="90">
        <v>29587.195</v>
      </c>
      <c r="L39" s="90">
        <v>29800.883999999998</v>
      </c>
      <c r="M39" s="90">
        <v>30132.69</v>
      </c>
      <c r="N39" s="90">
        <v>30679.954000000002</v>
      </c>
      <c r="O39" s="90">
        <v>30865</v>
      </c>
      <c r="P39" s="90">
        <v>31283.001</v>
      </c>
      <c r="Q39" s="90">
        <v>31416.168000000001</v>
      </c>
      <c r="R39" s="90">
        <v>31560.23</v>
      </c>
      <c r="S39" s="90">
        <v>31867.819</v>
      </c>
      <c r="T39" s="90">
        <v>32129.06</v>
      </c>
      <c r="U39" s="90">
        <v>32346.975999999999</v>
      </c>
      <c r="V39" s="90">
        <v>32638.881000000001</v>
      </c>
      <c r="W39" s="90">
        <v>32923.6562760054</v>
      </c>
      <c r="X39" s="90">
        <v>33233.822354591699</v>
      </c>
      <c r="Y39" s="90">
        <v>33389.652182196056</v>
      </c>
      <c r="Z39" s="90">
        <v>33674.427458201455</v>
      </c>
      <c r="AA39" s="90">
        <v>33958.207016458582</v>
      </c>
      <c r="AB39" s="93">
        <v>34025.915823340983</v>
      </c>
    </row>
    <row r="40" spans="1:29" x14ac:dyDescent="0.25">
      <c r="A40" s="2" t="s">
        <v>46</v>
      </c>
      <c r="B40" s="90">
        <v>3246.0020119999999</v>
      </c>
      <c r="C40" s="90">
        <v>3384.317321</v>
      </c>
      <c r="D40" s="90">
        <v>4154.240957</v>
      </c>
      <c r="E40" s="90">
        <v>4092.831154</v>
      </c>
      <c r="F40" s="90">
        <v>4120.8394969999999</v>
      </c>
      <c r="G40" s="90">
        <v>4160.4144489999999</v>
      </c>
      <c r="H40" s="90">
        <v>4189.2094260000003</v>
      </c>
      <c r="I40" s="90">
        <v>4246.1619559999999</v>
      </c>
      <c r="J40" s="90">
        <v>4304.3499700000011</v>
      </c>
      <c r="K40" s="90">
        <v>4334.5429910000003</v>
      </c>
      <c r="L40" s="90">
        <v>4358.6558990000003</v>
      </c>
      <c r="M40" s="90">
        <v>4390.9805050000004</v>
      </c>
      <c r="N40" s="90">
        <v>4468.5507879999996</v>
      </c>
      <c r="O40" s="90">
        <v>4566.6988950000004</v>
      </c>
      <c r="P40" s="90">
        <v>4665.7396630000003</v>
      </c>
      <c r="Q40" s="90">
        <v>4733.0093580000002</v>
      </c>
      <c r="R40" s="90">
        <v>4758.2439370000002</v>
      </c>
      <c r="S40" s="90">
        <v>4845.4379239999998</v>
      </c>
      <c r="T40" s="90">
        <v>4925.231976</v>
      </c>
      <c r="U40" s="90">
        <v>5004.2740020000001</v>
      </c>
      <c r="V40" s="90">
        <v>5102.5713190000006</v>
      </c>
      <c r="W40" s="90">
        <v>5181.8753530000004</v>
      </c>
      <c r="X40" s="90">
        <v>5263.9889241348828</v>
      </c>
      <c r="Y40" s="90">
        <v>5294.3341813969946</v>
      </c>
      <c r="Z40" s="90">
        <v>5334.5226182956803</v>
      </c>
      <c r="AA40" s="90">
        <v>5351.462688648422</v>
      </c>
      <c r="AB40" s="93">
        <v>5364.3911798098234</v>
      </c>
    </row>
    <row r="41" spans="1:29" x14ac:dyDescent="0.25">
      <c r="A41" s="2" t="s">
        <v>47</v>
      </c>
      <c r="B41" s="90">
        <v>4344.2</v>
      </c>
      <c r="C41" s="90">
        <v>4436.2</v>
      </c>
      <c r="D41" s="90">
        <v>4545</v>
      </c>
      <c r="E41" s="90">
        <v>4391</v>
      </c>
      <c r="F41" s="90">
        <v>4367.2</v>
      </c>
      <c r="G41" s="90">
        <v>4382</v>
      </c>
      <c r="H41" s="90">
        <v>4418</v>
      </c>
      <c r="I41" s="90">
        <v>4465</v>
      </c>
      <c r="J41" s="90">
        <v>4477.6000000000004</v>
      </c>
      <c r="K41" s="90">
        <v>4497</v>
      </c>
      <c r="L41" s="90">
        <v>4512</v>
      </c>
      <c r="M41" s="90">
        <v>4622.2</v>
      </c>
      <c r="N41" s="90">
        <v>4671</v>
      </c>
      <c r="O41" s="90">
        <v>4838</v>
      </c>
      <c r="P41" s="90">
        <v>4898</v>
      </c>
      <c r="Q41" s="90">
        <v>4907</v>
      </c>
      <c r="R41" s="90">
        <v>4948.3</v>
      </c>
      <c r="S41" s="90">
        <v>5016.3</v>
      </c>
      <c r="T41" s="90">
        <v>5060.1000000000004</v>
      </c>
      <c r="U41" s="90">
        <v>5115.6000000000004</v>
      </c>
      <c r="V41" s="90">
        <v>5183.3999999999996</v>
      </c>
      <c r="W41" s="90">
        <v>5223.3</v>
      </c>
      <c r="X41" s="90">
        <v>5275.1229984320162</v>
      </c>
      <c r="Y41" s="90">
        <v>5378.2690949896396</v>
      </c>
      <c r="Z41" s="90">
        <v>5439.8234860532602</v>
      </c>
      <c r="AA41" s="90">
        <v>5501.0862686048104</v>
      </c>
      <c r="AB41" s="93">
        <v>5522.1737298638864</v>
      </c>
    </row>
    <row r="42" spans="1:29" x14ac:dyDescent="0.25">
      <c r="A42" s="2" t="s">
        <v>69</v>
      </c>
      <c r="B42" s="90">
        <v>8156</v>
      </c>
      <c r="C42" s="90">
        <v>9315</v>
      </c>
      <c r="D42" s="90">
        <v>11320</v>
      </c>
      <c r="E42" s="90">
        <v>13401</v>
      </c>
      <c r="F42" s="90">
        <v>14294</v>
      </c>
      <c r="G42" s="90">
        <v>15172</v>
      </c>
      <c r="H42" s="90">
        <v>16078</v>
      </c>
      <c r="I42" s="90">
        <v>16181.936019999999</v>
      </c>
      <c r="J42" s="90">
        <v>16431.09721</v>
      </c>
      <c r="K42" s="90">
        <v>16207.112580000001</v>
      </c>
      <c r="L42" s="90">
        <v>15988.694589999999</v>
      </c>
      <c r="M42" s="90">
        <v>16765.831300000002</v>
      </c>
      <c r="N42" s="90">
        <v>17340.4912</v>
      </c>
      <c r="O42" s="90">
        <v>17338.299609999998</v>
      </c>
      <c r="P42" s="90">
        <v>18831.026389999999</v>
      </c>
      <c r="Q42" s="90">
        <v>18596.812379999999</v>
      </c>
      <c r="R42" s="90">
        <v>18352.20664</v>
      </c>
      <c r="S42" s="90">
        <v>18706.361629999999</v>
      </c>
      <c r="T42" s="90">
        <v>19199.95549</v>
      </c>
      <c r="U42" s="90">
        <v>19751.673859999999</v>
      </c>
      <c r="V42" s="90">
        <v>20216.43849</v>
      </c>
      <c r="W42" s="90">
        <v>21084.66</v>
      </c>
      <c r="X42" s="90">
        <v>21533.066419999999</v>
      </c>
      <c r="Y42" s="90">
        <v>22289.002703817951</v>
      </c>
      <c r="Z42" s="90">
        <v>22496.413336564736</v>
      </c>
      <c r="AA42" s="90">
        <v>22928.837772320949</v>
      </c>
      <c r="AB42" s="93">
        <v>21343.998903899988</v>
      </c>
    </row>
    <row r="43" spans="1:29" x14ac:dyDescent="0.25">
      <c r="A43" s="2" t="s">
        <v>77</v>
      </c>
      <c r="B43" s="90">
        <v>6764</v>
      </c>
      <c r="C43" s="90">
        <v>7651</v>
      </c>
      <c r="D43" s="90">
        <v>8569</v>
      </c>
      <c r="E43" s="90">
        <v>9210</v>
      </c>
      <c r="F43" s="90">
        <v>9432</v>
      </c>
      <c r="G43" s="90">
        <v>9668</v>
      </c>
      <c r="H43" s="90">
        <v>9784</v>
      </c>
      <c r="I43" s="90">
        <v>9832</v>
      </c>
      <c r="J43" s="90">
        <v>9969</v>
      </c>
      <c r="K43" s="90">
        <v>10076</v>
      </c>
      <c r="L43" s="90">
        <v>10240</v>
      </c>
      <c r="M43" s="90">
        <v>10371</v>
      </c>
      <c r="N43" s="90">
        <v>10522</v>
      </c>
      <c r="O43" s="90">
        <v>10713</v>
      </c>
      <c r="P43" s="90">
        <v>10853</v>
      </c>
      <c r="Q43" s="90">
        <v>10917</v>
      </c>
      <c r="R43" s="90">
        <v>11070</v>
      </c>
      <c r="S43" s="90">
        <v>11200</v>
      </c>
      <c r="T43" s="90">
        <v>11341</v>
      </c>
      <c r="U43" s="90">
        <v>11445</v>
      </c>
      <c r="V43" s="90">
        <v>11535</v>
      </c>
      <c r="W43" s="90">
        <v>11638</v>
      </c>
      <c r="X43" s="90">
        <v>11727</v>
      </c>
      <c r="Y43" s="90">
        <v>11795</v>
      </c>
      <c r="Z43" s="90">
        <v>11874</v>
      </c>
      <c r="AA43" s="90">
        <v>11946</v>
      </c>
      <c r="AB43" s="93">
        <v>11964</v>
      </c>
    </row>
    <row r="44" spans="1:29" x14ac:dyDescent="0.25">
      <c r="A44" s="2" t="s">
        <v>54</v>
      </c>
      <c r="B44" s="90" t="s">
        <v>37</v>
      </c>
      <c r="C44" s="90" t="s">
        <v>37</v>
      </c>
      <c r="D44" s="90">
        <v>5039</v>
      </c>
      <c r="E44" s="90">
        <v>5170.629304</v>
      </c>
      <c r="F44" s="90">
        <v>5184.8359950000004</v>
      </c>
      <c r="G44" s="90">
        <v>5218.2080640000004</v>
      </c>
      <c r="H44" s="90">
        <v>5186.1144519999998</v>
      </c>
      <c r="I44" s="90">
        <v>5171.1692279999997</v>
      </c>
      <c r="J44" s="90">
        <v>5173.0254930000001</v>
      </c>
      <c r="K44" s="90">
        <v>5132.3291170000002</v>
      </c>
      <c r="L44" s="90">
        <v>5132.504422</v>
      </c>
      <c r="M44" s="90">
        <v>5174.1696769999999</v>
      </c>
      <c r="N44" s="90">
        <v>5199.3583790000002</v>
      </c>
      <c r="O44" s="90">
        <v>5198.3262690000001</v>
      </c>
      <c r="P44" s="90">
        <v>5232.3294059999998</v>
      </c>
      <c r="Q44" s="90">
        <v>5286.4577129999998</v>
      </c>
      <c r="R44" s="90">
        <v>5268.9710299999997</v>
      </c>
      <c r="S44" s="90">
        <v>5257.625873</v>
      </c>
      <c r="T44" s="90">
        <v>5256.947639</v>
      </c>
      <c r="U44" s="90">
        <v>5306.0224040000003</v>
      </c>
      <c r="V44" s="90">
        <v>5297.8852429999997</v>
      </c>
      <c r="W44" s="90">
        <v>5309.5994068652517</v>
      </c>
      <c r="X44" s="90">
        <v>5349.9126877145864</v>
      </c>
      <c r="Y44" s="90">
        <v>5376.6058924841818</v>
      </c>
      <c r="Z44" s="90">
        <v>5416.4868635368221</v>
      </c>
      <c r="AA44" s="90">
        <v>5414.8264135747249</v>
      </c>
      <c r="AB44" s="93">
        <v>5375.8128553335982</v>
      </c>
    </row>
    <row r="45" spans="1:29" s="3" customFormat="1" ht="13" x14ac:dyDescent="0.3">
      <c r="A45" s="5" t="s">
        <v>48</v>
      </c>
      <c r="B45" s="90">
        <v>15702.814856140405</v>
      </c>
      <c r="C45" s="90">
        <v>16532.464711351397</v>
      </c>
      <c r="D45" s="90">
        <v>19148.710338460023</v>
      </c>
      <c r="E45" s="90">
        <v>20283.6927047627</v>
      </c>
      <c r="F45" s="90">
        <v>20702.968543608622</v>
      </c>
      <c r="G45" s="90">
        <v>21700.862843706858</v>
      </c>
      <c r="H45" s="90">
        <v>20989.607227490578</v>
      </c>
      <c r="I45" s="90">
        <v>21393.667334769478</v>
      </c>
      <c r="J45" s="90">
        <v>21791.942440512357</v>
      </c>
      <c r="K45" s="90">
        <v>21659.554905363126</v>
      </c>
      <c r="L45" s="90">
        <v>22016</v>
      </c>
      <c r="M45" s="90">
        <v>22455</v>
      </c>
      <c r="N45" s="90">
        <v>22751</v>
      </c>
      <c r="O45" s="90">
        <v>23114</v>
      </c>
      <c r="P45" s="90">
        <v>23805</v>
      </c>
      <c r="Q45" s="90">
        <v>24748</v>
      </c>
      <c r="R45" s="90">
        <v>25641</v>
      </c>
      <c r="S45" s="90">
        <v>26725</v>
      </c>
      <c r="T45" s="90">
        <v>27339</v>
      </c>
      <c r="U45" s="90">
        <v>28271</v>
      </c>
      <c r="V45" s="90">
        <v>28786</v>
      </c>
      <c r="W45" s="90">
        <v>29678</v>
      </c>
      <c r="X45" s="90">
        <v>30548.772492168238</v>
      </c>
      <c r="Y45" s="90">
        <v>31601.725806269791</v>
      </c>
      <c r="Z45" s="90">
        <v>32294.079815645349</v>
      </c>
      <c r="AA45" s="90">
        <v>32621.737751008503</v>
      </c>
      <c r="AB45" s="93">
        <v>30859.792527777081</v>
      </c>
      <c r="AC45" s="11"/>
    </row>
    <row r="46" spans="1:29" s="3" customFormat="1" ht="13" x14ac:dyDescent="0.3">
      <c r="A46" s="27" t="s">
        <v>49</v>
      </c>
      <c r="B46" s="90">
        <v>28305</v>
      </c>
      <c r="C46" s="90">
        <v>28434</v>
      </c>
      <c r="D46" s="90">
        <v>39577</v>
      </c>
      <c r="E46" s="90">
        <v>39376</v>
      </c>
      <c r="F46" s="90">
        <v>39804</v>
      </c>
      <c r="G46" s="90">
        <v>39614</v>
      </c>
      <c r="H46" s="90">
        <v>39533</v>
      </c>
      <c r="I46" s="90">
        <v>39686</v>
      </c>
      <c r="J46" s="90">
        <v>39641</v>
      </c>
      <c r="K46" s="90">
        <v>39507</v>
      </c>
      <c r="L46" s="90">
        <v>39948</v>
      </c>
      <c r="M46" s="90">
        <v>40928</v>
      </c>
      <c r="N46" s="90">
        <v>41429</v>
      </c>
      <c r="O46" s="90">
        <v>41590</v>
      </c>
      <c r="P46" s="90">
        <v>41677</v>
      </c>
      <c r="Q46" s="90">
        <v>41699</v>
      </c>
      <c r="R46" s="90">
        <v>41684</v>
      </c>
      <c r="S46" s="90">
        <v>41186</v>
      </c>
      <c r="T46" s="90">
        <v>41330</v>
      </c>
      <c r="U46" s="90">
        <v>41693</v>
      </c>
      <c r="V46" s="90">
        <v>41943</v>
      </c>
      <c r="W46" s="90">
        <v>42112.502090301037</v>
      </c>
      <c r="X46" s="90">
        <v>42934.962971810797</v>
      </c>
      <c r="Y46" s="90">
        <v>43199.653428093676</v>
      </c>
      <c r="Z46" s="90">
        <v>43284.821966077434</v>
      </c>
      <c r="AA46" s="90">
        <v>43683.945114667942</v>
      </c>
      <c r="AB46" s="93">
        <v>44284.299808886797</v>
      </c>
      <c r="AC46" s="11"/>
    </row>
    <row r="47" spans="1:29" s="5" customFormat="1" x14ac:dyDescent="0.25">
      <c r="A47" s="27" t="s">
        <v>50</v>
      </c>
      <c r="B47" s="90" t="s">
        <v>37</v>
      </c>
      <c r="C47" s="90" t="s">
        <v>37</v>
      </c>
      <c r="D47" s="90" t="s">
        <v>37</v>
      </c>
      <c r="E47" s="90">
        <v>4095</v>
      </c>
      <c r="F47" s="90">
        <v>3995</v>
      </c>
      <c r="G47" s="90">
        <v>4096</v>
      </c>
      <c r="H47" s="90">
        <v>4120</v>
      </c>
      <c r="I47" s="90">
        <v>4102</v>
      </c>
      <c r="J47" s="90">
        <v>4110</v>
      </c>
      <c r="K47" s="90">
        <v>4166</v>
      </c>
      <c r="L47" s="90">
        <v>4153</v>
      </c>
      <c r="M47" s="90">
        <v>4205</v>
      </c>
      <c r="N47" s="90">
        <v>4246.6000000000004</v>
      </c>
      <c r="O47" s="90">
        <v>4214.1000000000004</v>
      </c>
      <c r="P47" s="90">
        <v>4174.6000000000004</v>
      </c>
      <c r="Q47" s="90">
        <v>4165.6000000000004</v>
      </c>
      <c r="R47" s="90">
        <v>4201.8</v>
      </c>
      <c r="S47" s="90">
        <v>4225</v>
      </c>
      <c r="T47" s="90">
        <v>4300.3999999999996</v>
      </c>
      <c r="U47" s="90">
        <v>4333.8</v>
      </c>
      <c r="V47" s="90">
        <v>4444.1000000000004</v>
      </c>
      <c r="W47" s="90">
        <v>4517.0258707317807</v>
      </c>
      <c r="X47" s="90">
        <v>4584.947235956537</v>
      </c>
      <c r="Y47" s="90">
        <v>4612.759678485374</v>
      </c>
      <c r="Z47" s="90">
        <v>4641.2122059416715</v>
      </c>
      <c r="AA47" s="90">
        <v>4670.7925299737817</v>
      </c>
      <c r="AB47" s="93">
        <v>4658.0224230702152</v>
      </c>
      <c r="AC47" s="27"/>
    </row>
    <row r="48" spans="1:29" s="5" customFormat="1" x14ac:dyDescent="0.25">
      <c r="A48" s="27" t="s">
        <v>51</v>
      </c>
      <c r="B48" s="90">
        <v>110812.16666666667</v>
      </c>
      <c r="C48" s="90">
        <v>117695.33333333334</v>
      </c>
      <c r="D48" s="90">
        <v>128464.50000000001</v>
      </c>
      <c r="E48" s="90">
        <v>133923.99999999997</v>
      </c>
      <c r="F48" s="90">
        <v>137809.75</v>
      </c>
      <c r="G48" s="90">
        <v>140824.5</v>
      </c>
      <c r="H48" s="90">
        <v>144016.25866666666</v>
      </c>
      <c r="I48" s="90">
        <v>145176.19233333334</v>
      </c>
      <c r="J48" s="90">
        <v>146340.29699999999</v>
      </c>
      <c r="K48" s="90">
        <v>148000.09366666665</v>
      </c>
      <c r="L48" s="90">
        <v>148893.39466666669</v>
      </c>
      <c r="M48" s="90">
        <v>150711.33333333337</v>
      </c>
      <c r="N48" s="90">
        <v>152808.58333333334</v>
      </c>
      <c r="O48" s="90">
        <v>154497.33333333331</v>
      </c>
      <c r="P48" s="90">
        <v>155671.74999999997</v>
      </c>
      <c r="Q48" s="90">
        <v>155559.83033333335</v>
      </c>
      <c r="R48" s="90">
        <v>155323.42766666666</v>
      </c>
      <c r="S48" s="90">
        <v>155050.97866666666</v>
      </c>
      <c r="T48" s="90">
        <v>156379.89166666669</v>
      </c>
      <c r="U48" s="90">
        <v>156772.16666666669</v>
      </c>
      <c r="V48" s="90">
        <v>157299.54098172966</v>
      </c>
      <c r="W48" s="90">
        <v>158528.14742845824</v>
      </c>
      <c r="X48" s="90">
        <v>160595.69350375651</v>
      </c>
      <c r="Y48" s="90">
        <v>161735.94184349815</v>
      </c>
      <c r="Z48" s="90">
        <v>163506.71901521369</v>
      </c>
      <c r="AA48" s="90">
        <v>164984.0901037844</v>
      </c>
      <c r="AB48" s="93">
        <v>162163.69260310926</v>
      </c>
      <c r="AC48" s="27"/>
    </row>
    <row r="49" spans="1:29" s="5" customFormat="1" x14ac:dyDescent="0.25">
      <c r="A49" s="27" t="s">
        <v>52</v>
      </c>
      <c r="B49" s="90">
        <v>3233.8624100000002</v>
      </c>
      <c r="C49" s="90">
        <v>3347.6312200000002</v>
      </c>
      <c r="D49" s="90">
        <v>3568.43361</v>
      </c>
      <c r="E49" s="90">
        <v>3808.8908900000001</v>
      </c>
      <c r="F49" s="90">
        <v>3780.1425200000003</v>
      </c>
      <c r="G49" s="90">
        <v>3810.8262600000003</v>
      </c>
      <c r="H49" s="90">
        <v>3819.4631099999997</v>
      </c>
      <c r="I49" s="90">
        <v>3848.2440000000001</v>
      </c>
      <c r="J49" s="90">
        <v>3918.2850599999997</v>
      </c>
      <c r="K49" s="90">
        <v>3963.1151400000003</v>
      </c>
      <c r="L49" s="90">
        <v>3890.19083</v>
      </c>
      <c r="M49" s="90">
        <v>3971.00326</v>
      </c>
      <c r="N49" s="90">
        <v>4037.8053399999999</v>
      </c>
      <c r="O49" s="90">
        <v>4124.0361400000002</v>
      </c>
      <c r="P49" s="90">
        <v>4166.1772999999994</v>
      </c>
      <c r="Q49" s="90">
        <v>4205.2306200000003</v>
      </c>
      <c r="R49" s="90">
        <v>4220.1971099999992</v>
      </c>
      <c r="S49" s="90">
        <v>4246.34476</v>
      </c>
      <c r="T49" s="90">
        <v>4293.4756300000008</v>
      </c>
      <c r="U49" s="90">
        <v>4336.15607</v>
      </c>
      <c r="V49" s="90">
        <v>4357.67119</v>
      </c>
      <c r="W49" s="90">
        <v>4400.2228616315551</v>
      </c>
      <c r="X49" s="90">
        <v>4490.4514062368899</v>
      </c>
      <c r="Y49" s="90">
        <v>4508.527116336546</v>
      </c>
      <c r="Z49" s="90">
        <v>4539.2783243899021</v>
      </c>
      <c r="AA49" s="90">
        <v>4559.6041228837057</v>
      </c>
      <c r="AB49" s="93">
        <v>4540.4783715334479</v>
      </c>
      <c r="AC49" s="27"/>
    </row>
    <row r="50" spans="1:29" s="3" customFormat="1" ht="13" x14ac:dyDescent="0.3">
      <c r="A50" s="11" t="s">
        <v>78</v>
      </c>
      <c r="B50" s="91" t="s">
        <v>37</v>
      </c>
      <c r="C50" s="91" t="s">
        <v>37</v>
      </c>
      <c r="D50" s="91">
        <v>503623.80174505449</v>
      </c>
      <c r="E50" s="91">
        <v>517786.94904653204</v>
      </c>
      <c r="F50" s="91">
        <v>529870.82576352661</v>
      </c>
      <c r="G50" s="91">
        <v>538788.11193930649</v>
      </c>
      <c r="H50" s="91">
        <v>544878.7623413949</v>
      </c>
      <c r="I50" s="91">
        <v>548440.28405626898</v>
      </c>
      <c r="J50" s="91">
        <v>553541.19332763029</v>
      </c>
      <c r="K50" s="91">
        <v>557690.28656624013</v>
      </c>
      <c r="L50" s="91">
        <v>563296.09953416069</v>
      </c>
      <c r="M50" s="91">
        <v>571091.14992948435</v>
      </c>
      <c r="N50" s="91">
        <v>578705.16567837598</v>
      </c>
      <c r="O50" s="91">
        <v>585026.32855487557</v>
      </c>
      <c r="P50" s="91">
        <v>591442.67085631262</v>
      </c>
      <c r="Q50" s="91">
        <v>594032.47709813877</v>
      </c>
      <c r="R50" s="91">
        <v>597582.40724703867</v>
      </c>
      <c r="S50" s="91">
        <v>599580.34983271221</v>
      </c>
      <c r="T50" s="91">
        <v>605870.81888030865</v>
      </c>
      <c r="U50" s="91">
        <v>609619.36327111465</v>
      </c>
      <c r="V50" s="91">
        <v>612799.95681602124</v>
      </c>
      <c r="W50" s="91">
        <v>617676.12113052129</v>
      </c>
      <c r="X50" s="91">
        <v>624744.61744610092</v>
      </c>
      <c r="Y50" s="91">
        <v>630129.69821957522</v>
      </c>
      <c r="Z50" s="91">
        <v>636989.9365977468</v>
      </c>
      <c r="AA50" s="91">
        <v>643115.8950088314</v>
      </c>
      <c r="AB50" s="94">
        <v>632630.50857199391</v>
      </c>
      <c r="AC50" s="11"/>
    </row>
    <row r="51" spans="1:29" ht="13" x14ac:dyDescent="0.3">
      <c r="A51" s="11" t="s">
        <v>144</v>
      </c>
      <c r="B51" s="91" t="s">
        <v>37</v>
      </c>
      <c r="C51" s="91" t="s">
        <v>37</v>
      </c>
      <c r="D51" s="91">
        <v>194970.42019223003</v>
      </c>
      <c r="E51" s="91">
        <v>191668.95992243415</v>
      </c>
      <c r="F51" s="91">
        <v>193351.47622109638</v>
      </c>
      <c r="G51" s="91">
        <v>196073.38134695424</v>
      </c>
      <c r="H51" s="91">
        <v>197539.7786818278</v>
      </c>
      <c r="I51" s="91">
        <v>198490.78723953792</v>
      </c>
      <c r="J51" s="91">
        <v>199117.76962633332</v>
      </c>
      <c r="K51" s="91">
        <v>199519.30944033328</v>
      </c>
      <c r="L51" s="91">
        <v>201236.96934866667</v>
      </c>
      <c r="M51" s="91">
        <v>203520.35956700004</v>
      </c>
      <c r="N51" s="91">
        <v>205660.19554233336</v>
      </c>
      <c r="O51" s="91">
        <v>207379.43255233334</v>
      </c>
      <c r="P51" s="91">
        <v>209087.65463133334</v>
      </c>
      <c r="Q51" s="91">
        <v>209603.44151866672</v>
      </c>
      <c r="R51" s="91">
        <v>208886.9421293333</v>
      </c>
      <c r="S51" s="91">
        <v>208337.62868492483</v>
      </c>
      <c r="T51" s="91">
        <v>209752.96509012533</v>
      </c>
      <c r="U51" s="91">
        <v>210195.585518223</v>
      </c>
      <c r="V51" s="91">
        <v>210736.89057473326</v>
      </c>
      <c r="W51" s="91">
        <v>211071.12386390724</v>
      </c>
      <c r="X51" s="91">
        <v>212092.67747170909</v>
      </c>
      <c r="Y51" s="91">
        <v>213127.82931720416</v>
      </c>
      <c r="Z51" s="91">
        <v>213612.01915130409</v>
      </c>
      <c r="AA51" s="91">
        <v>214413.9431486658</v>
      </c>
      <c r="AB51" s="94">
        <v>213344.05724813987</v>
      </c>
    </row>
    <row r="52" spans="1:29" ht="13" x14ac:dyDescent="0.3">
      <c r="A52" s="11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</row>
    <row r="53" spans="1:29" ht="13" x14ac:dyDescent="0.3">
      <c r="A53" s="197" t="s">
        <v>141</v>
      </c>
      <c r="B53" s="197"/>
      <c r="C53" s="197"/>
      <c r="D53" s="197"/>
      <c r="E53" s="197"/>
    </row>
    <row r="54" spans="1:29" x14ac:dyDescent="0.25">
      <c r="A54" s="4"/>
    </row>
  </sheetData>
  <mergeCells count="2">
    <mergeCell ref="A1:B1"/>
    <mergeCell ref="A53:E53"/>
  </mergeCells>
  <phoneticPr fontId="14" type="noConversion"/>
  <hyperlinks>
    <hyperlink ref="D1" location="Innhold!A1" display="Innhold og tegnforklaring" xr:uid="{023C62FE-DC63-4366-B03B-3FF7B1232366}"/>
  </hyperlinks>
  <pageMargins left="0.15748031496062992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4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E7131-8C93-4DAB-9588-6D1289DC0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E2BF1-B872-478A-9B03-97DA9E9F60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90DC29-9C66-45B2-94EA-8BB6824B1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7ef35-851a-4d86-a1b5-b66f49498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15</vt:i4>
      </vt:variant>
    </vt:vector>
  </HeadingPairs>
  <TitlesOfParts>
    <vt:vector size="26" baseType="lpstr">
      <vt:lpstr>Innhold</vt:lpstr>
      <vt:lpstr>C.1</vt:lpstr>
      <vt:lpstr>C.2</vt:lpstr>
      <vt:lpstr>C.3</vt:lpstr>
      <vt:lpstr>C.4</vt:lpstr>
      <vt:lpstr>C.5</vt:lpstr>
      <vt:lpstr>C.6</vt:lpstr>
      <vt:lpstr>C.7</vt:lpstr>
      <vt:lpstr>C.8</vt:lpstr>
      <vt:lpstr>C.9</vt:lpstr>
      <vt:lpstr>C.10</vt:lpstr>
      <vt:lpstr>C.1!Utskriftsområde</vt:lpstr>
      <vt:lpstr>C.10!Utskriftsområde</vt:lpstr>
      <vt:lpstr>C.2!Utskriftsområde</vt:lpstr>
      <vt:lpstr>C.3!Utskriftsområde</vt:lpstr>
      <vt:lpstr>C.4!Utskriftsområde</vt:lpstr>
      <vt:lpstr>C.5!Utskriftsområde</vt:lpstr>
      <vt:lpstr>C.6!Utskriftsområde</vt:lpstr>
      <vt:lpstr>C.7!Utskriftsområde</vt:lpstr>
      <vt:lpstr>C.8!Utskriftsområde</vt:lpstr>
      <vt:lpstr>C.9!Utskriftsområde</vt:lpstr>
      <vt:lpstr>C.10!Utskriftstitler</vt:lpstr>
      <vt:lpstr>C.6!Utskriftstitler</vt:lpstr>
      <vt:lpstr>C.7!Utskriftstitler</vt:lpstr>
      <vt:lpstr>C.8!Utskriftstitler</vt:lpstr>
      <vt:lpstr>C.9!Utskriftstitler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Wendt, Kaja Kathrine</cp:lastModifiedBy>
  <cp:lastPrinted>2011-06-24T13:11:08Z</cp:lastPrinted>
  <dcterms:created xsi:type="dcterms:W3CDTF">2000-06-27T11:17:16Z</dcterms:created>
  <dcterms:modified xsi:type="dcterms:W3CDTF">2022-03-25T09:49:23Z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