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09\NIFU\Indikatorrapporten - General\Tabelldel nett\"/>
    </mc:Choice>
  </mc:AlternateContent>
  <xr:revisionPtr revIDLastSave="17" documentId="8_{0A356A41-280E-4271-ADE6-58EBBA276F76}" xr6:coauthVersionLast="44" xr6:coauthVersionMax="44" xr10:uidLastSave="{7DA70C4C-3365-4E76-A4EF-F930FBEC8DA5}"/>
  <bookViews>
    <workbookView xWindow="38280" yWindow="-120" windowWidth="38640" windowHeight="21390" activeTab="6" xr2:uid="{00000000-000D-0000-FFFF-FFFF00000000}"/>
  </bookViews>
  <sheets>
    <sheet name="Innhold" sheetId="10" r:id="rId1"/>
    <sheet name="A.8.1" sheetId="6" r:id="rId2"/>
    <sheet name="A.8.2" sheetId="2" r:id="rId3"/>
    <sheet name="A.8.3" sheetId="7" r:id="rId4"/>
    <sheet name="A.8.4" sheetId="3" r:id="rId5"/>
    <sheet name="A.8.5" sheetId="8" r:id="rId6"/>
    <sheet name="A.8.6" sheetId="9" r:id="rId7"/>
  </sheets>
  <externalReferences>
    <externalReference r:id="rId8"/>
  </externalReferences>
  <definedNames>
    <definedName name="_xlnm.Print_Area" localSheetId="1">'A.8.1'!$A$1:$J$13</definedName>
    <definedName name="_xlnm.Print_Area" localSheetId="2">'A.8.2'!$A$1:$K$14</definedName>
    <definedName name="_xlnm.Print_Area" localSheetId="3">'A.8.3'!$A$1:$L$19</definedName>
    <definedName name="_xlnm.Print_Area" localSheetId="4">'A.8.4'!$A$1:$K$20</definedName>
    <definedName name="_xlnm.Print_Area" localSheetId="5">'A.8.5'!$A$1:$G$12</definedName>
    <definedName name="_xlnm.Print_Area" localSheetId="6">'A.8.6'!$A$1:$I$18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9" l="1"/>
  <c r="D13" i="9"/>
  <c r="C13" i="9"/>
  <c r="B13" i="9"/>
  <c r="K15" i="3"/>
  <c r="J15" i="3"/>
  <c r="I15" i="3"/>
  <c r="H15" i="3"/>
  <c r="G15" i="3"/>
  <c r="F15" i="3"/>
  <c r="D15" i="3"/>
  <c r="C15" i="3"/>
  <c r="B15" i="3" s="1"/>
  <c r="H14" i="7"/>
  <c r="G14" i="7"/>
  <c r="F14" i="7" s="1"/>
  <c r="E14" i="7"/>
  <c r="C14" i="7" s="1"/>
  <c r="D14" i="7"/>
  <c r="F11" i="2"/>
  <c r="C11" i="2"/>
  <c r="B11" i="2"/>
  <c r="F10" i="6"/>
  <c r="C10" i="6"/>
  <c r="B10" i="6" s="1"/>
  <c r="B11" i="6"/>
  <c r="C11" i="6"/>
  <c r="D11" i="6"/>
  <c r="E11" i="6"/>
  <c r="F11" i="6"/>
  <c r="G11" i="6"/>
  <c r="H11" i="6"/>
  <c r="B14" i="7" l="1"/>
  <c r="D10" i="8"/>
  <c r="C10" i="8"/>
  <c r="B11" i="9" l="1"/>
  <c r="B14" i="9" s="1"/>
  <c r="C11" i="9"/>
  <c r="F12" i="3" l="1"/>
  <c r="C12" i="3" l="1"/>
  <c r="B12" i="3" l="1"/>
  <c r="F11" i="7"/>
  <c r="C11" i="7"/>
  <c r="B11" i="7" l="1"/>
  <c r="C9" i="10" l="1"/>
  <c r="C8" i="10"/>
  <c r="C7" i="10"/>
  <c r="C6" i="10"/>
  <c r="C5" i="10"/>
  <c r="C4" i="10"/>
  <c r="D12" i="7" l="1"/>
  <c r="E10" i="8" l="1"/>
  <c r="B9" i="10" l="1"/>
  <c r="B8" i="10"/>
  <c r="B7" i="10"/>
  <c r="B6" i="10"/>
  <c r="B5" i="10"/>
  <c r="B4" i="10"/>
  <c r="C14" i="9"/>
  <c r="D11" i="9"/>
  <c r="D14" i="9" s="1"/>
  <c r="E11" i="9"/>
  <c r="E14" i="9" s="1"/>
  <c r="B10" i="8"/>
  <c r="C9" i="3"/>
  <c r="F9" i="3"/>
  <c r="C10" i="3"/>
  <c r="F10" i="3"/>
  <c r="C11" i="3"/>
  <c r="F11" i="3"/>
  <c r="D13" i="3"/>
  <c r="D16" i="3" s="1"/>
  <c r="E13" i="3"/>
  <c r="E16" i="3" s="1"/>
  <c r="G13" i="3"/>
  <c r="G16" i="3" s="1"/>
  <c r="H13" i="3"/>
  <c r="H16" i="3" s="1"/>
  <c r="I13" i="3"/>
  <c r="I16" i="3" s="1"/>
  <c r="J13" i="3"/>
  <c r="J16" i="3" s="1"/>
  <c r="K13" i="3"/>
  <c r="K16" i="3" s="1"/>
  <c r="C14" i="3"/>
  <c r="F14" i="3"/>
  <c r="C8" i="7"/>
  <c r="F8" i="7"/>
  <c r="C9" i="7"/>
  <c r="F9" i="7"/>
  <c r="C10" i="7"/>
  <c r="F10" i="7"/>
  <c r="D15" i="7"/>
  <c r="E12" i="7"/>
  <c r="E15" i="7" s="1"/>
  <c r="G12" i="7"/>
  <c r="G15" i="7" s="1"/>
  <c r="H12" i="7"/>
  <c r="H15" i="7" s="1"/>
  <c r="C13" i="7"/>
  <c r="F13" i="7"/>
  <c r="C9" i="2"/>
  <c r="F9" i="2"/>
  <c r="C10" i="2"/>
  <c r="F10" i="2"/>
  <c r="D12" i="2"/>
  <c r="E12" i="2"/>
  <c r="G12" i="2"/>
  <c r="H12" i="2"/>
  <c r="I12" i="2"/>
  <c r="J12" i="2"/>
  <c r="K12" i="2"/>
  <c r="C8" i="6"/>
  <c r="F8" i="6"/>
  <c r="C9" i="6"/>
  <c r="F9" i="6"/>
  <c r="F12" i="7" l="1"/>
  <c r="F15" i="7" s="1"/>
  <c r="C12" i="2"/>
  <c r="C12" i="7"/>
  <c r="B10" i="2"/>
  <c r="C13" i="3"/>
  <c r="C16" i="3" s="1"/>
  <c r="B9" i="2"/>
  <c r="B8" i="7"/>
  <c r="B9" i="6"/>
  <c r="B13" i="7"/>
  <c r="B10" i="7"/>
  <c r="B11" i="3"/>
  <c r="B9" i="3"/>
  <c r="B14" i="3"/>
  <c r="B10" i="3"/>
  <c r="C15" i="7"/>
  <c r="B9" i="7"/>
  <c r="F12" i="2"/>
  <c r="F13" i="3"/>
  <c r="F16" i="3" s="1"/>
  <c r="B8" i="6"/>
  <c r="B12" i="2" l="1"/>
  <c r="B12" i="7"/>
  <c r="B15" i="7" s="1"/>
  <c r="B13" i="3"/>
  <c r="B16" i="3" l="1"/>
</calcChain>
</file>

<file path=xl/sharedStrings.xml><?xml version="1.0" encoding="utf-8"?>
<sst xmlns="http://schemas.openxmlformats.org/spreadsheetml/2006/main" count="164" uniqueCount="69">
  <si>
    <t>Totalt</t>
  </si>
  <si>
    <t>Tabell A.8.2</t>
  </si>
  <si>
    <t>Type</t>
  </si>
  <si>
    <t>Næringslivet</t>
  </si>
  <si>
    <t>Offentlige kilder</t>
  </si>
  <si>
    <t>Dep., fylker,
kommuner
og off. fond</t>
  </si>
  <si>
    <t>Næringslivsrettede institutter</t>
  </si>
  <si>
    <t>Offentlig rettede institutter</t>
  </si>
  <si>
    <t>Tabell A.8.4</t>
  </si>
  <si>
    <t>Primærnæringsinstitutter</t>
  </si>
  <si>
    <t>Teknisk-industrielle institutter</t>
  </si>
  <si>
    <r>
      <t>Sum forskningsinstitutter</t>
    </r>
    <r>
      <rPr>
        <b/>
        <vertAlign val="superscript"/>
        <sz val="10"/>
        <rFont val="Arial"/>
        <family val="2"/>
      </rPr>
      <t>1</t>
    </r>
  </si>
  <si>
    <t>Tabell A.8.1</t>
  </si>
  <si>
    <t>Driftsutgifter</t>
  </si>
  <si>
    <t>Kapitalutgifter</t>
  </si>
  <si>
    <t>Lønn</t>
  </si>
  <si>
    <t>Annen drift</t>
  </si>
  <si>
    <t>Bygg og anlegg</t>
  </si>
  <si>
    <t>Tabell A.8.3</t>
  </si>
  <si>
    <t>Instituttgrupper</t>
  </si>
  <si>
    <t>Tabell A.8.5</t>
  </si>
  <si>
    <t>FoU-personale</t>
  </si>
  <si>
    <t>FoU-årsverk</t>
  </si>
  <si>
    <t>Tabell A.8.6</t>
  </si>
  <si>
    <t xml:space="preserve">
Totalt</t>
  </si>
  <si>
    <t xml:space="preserve">
Andre</t>
  </si>
  <si>
    <t>Forskningsråd</t>
  </si>
  <si>
    <t>Oljeselskaper</t>
  </si>
  <si>
    <t>Samfunnsvitenskapelige institutter</t>
  </si>
  <si>
    <t>Utland</t>
  </si>
  <si>
    <t xml:space="preserve">Industri 
</t>
  </si>
  <si>
    <t xml:space="preserve">og øvrig </t>
  </si>
  <si>
    <t>næringsliv</t>
  </si>
  <si>
    <t xml:space="preserve">Dep., fylker,
</t>
  </si>
  <si>
    <t>kommuner</t>
  </si>
  <si>
    <t>og off. fond</t>
  </si>
  <si>
    <t>Andre</t>
  </si>
  <si>
    <t>Herav: EU-</t>
  </si>
  <si>
    <t>kommisjonen</t>
  </si>
  <si>
    <t>Utstyr og</t>
  </si>
  <si>
    <t>instrumenter</t>
  </si>
  <si>
    <t>Forskere/faglig personale</t>
  </si>
  <si>
    <t>Nummer</t>
  </si>
  <si>
    <t>Tittel</t>
  </si>
  <si>
    <t>Merknad</t>
  </si>
  <si>
    <t>A.8.1</t>
  </si>
  <si>
    <t>A.8.2</t>
  </si>
  <si>
    <t>A.8.3</t>
  </si>
  <si>
    <t>A.8.4</t>
  </si>
  <si>
    <t>A.8.5</t>
  </si>
  <si>
    <t>A.8.6</t>
  </si>
  <si>
    <t>Kilde: NIFU/FoU-statistikk</t>
  </si>
  <si>
    <r>
      <t>Andre institusjoner</t>
    </r>
    <r>
      <rPr>
        <vertAlign val="superscript"/>
        <sz val="10"/>
        <rFont val="Arial"/>
        <family val="2"/>
      </rPr>
      <t>2</t>
    </r>
  </si>
  <si>
    <t>Miljøinstitutter</t>
  </si>
  <si>
    <r>
      <t xml:space="preserve">2 </t>
    </r>
    <r>
      <rPr>
        <sz val="8"/>
        <rFont val="Arial"/>
        <family val="2"/>
      </rPr>
      <t xml:space="preserve">Omfatter forskningsinstitutter som </t>
    </r>
    <r>
      <rPr>
        <i/>
        <sz val="8"/>
        <rFont val="Arial"/>
        <family val="2"/>
      </rPr>
      <t>ikke</t>
    </r>
    <r>
      <rPr>
        <sz val="8"/>
        <rFont val="Arial"/>
        <family val="2"/>
      </rPr>
      <t xml:space="preserve"> er omfattet av Retningslinjer for statlig basisfinansiering, og andre institusjoner med FoU-virksomhet.</t>
    </r>
  </si>
  <si>
    <r>
      <t>1</t>
    </r>
    <r>
      <rPr>
        <sz val="8"/>
        <rFont val="Arial"/>
        <family val="2"/>
      </rPr>
      <t xml:space="preserve"> Omfatter forskningsinstitutter som er underlagt Retningslinjer for statlig basisfinansiering av forskningsinstitutter.</t>
    </r>
  </si>
  <si>
    <t>A.8 FoU-statistikk instituttsektoren 2018</t>
  </si>
  <si>
    <t>Totale FoU-utgifter i instituttsektoren etter utgiftstype, fordelt på offentlig rettede og næringslivsrettede institutter i 2018. Mill. kr.</t>
  </si>
  <si>
    <t>Totale FoU-utgifter i instituttsektoren etter finansieringskilde, fordelt på offentlig rettede og næringslivsrettede institutter i 2018. Mill. kr.</t>
  </si>
  <si>
    <t>Totale FoU-utgifter i instituttsektoren etter utgiftstype og gruppe av institutter i 2018. Mill. kr.</t>
  </si>
  <si>
    <t>Totale FoU-utgifter i instituttsektoren etter finansieringskilde og gruppe av institutter i 2018. Mill. kr.</t>
  </si>
  <si>
    <t>FoU-personale og FoU-årsverk i instituttsektoren fordelt på offentlig rettede og næringslivsrettede institutter i 2018.</t>
  </si>
  <si>
    <t>FoU-personale og FoU-årsverk i instituttsektoren etter gruppe av institutter i 2018.</t>
  </si>
  <si>
    <t>Sist oppdatert 07.02.2020</t>
  </si>
  <si>
    <r>
      <t>Herav: Helseforetak uten universitetssykehusfunksjoner m.m.</t>
    </r>
    <r>
      <rPr>
        <vertAlign val="superscript"/>
        <sz val="10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</si>
  <si>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Inkl. private, ideelle sykehus med driftsavtale med et regionalt helseforetak.</t>
    </r>
  </si>
  <si>
    <t>..</t>
  </si>
  <si>
    <r>
      <t>Herav: Helseforetak uten universitetssykehusfunksjoner m.m.</t>
    </r>
    <r>
      <rPr>
        <vertAlign val="superscript"/>
        <sz val="10"/>
        <rFont val="Arial"/>
        <family val="2"/>
      </rPr>
      <t>3</t>
    </r>
  </si>
  <si>
    <r>
      <t>3</t>
    </r>
    <r>
      <rPr>
        <sz val="8"/>
        <rFont val="Arial"/>
        <family val="2"/>
      </rPr>
      <t xml:space="preserve"> Inkl. private, ideelle sykehus med driftsavtale med et regionalt helseforetak.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</si>
</sst>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_-* #,##0.0_-;\-* #,##0.0_-;_-* &quot;-&quot;?_-;_-@_-"/>
  </numFmts>
  <fonts count="18" x14ac:knownFonts="1">
    <font>
      <sz val="10"/>
      <name val="Arial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13">
    <xf numFmtId="0" fontId="0" fillId="0" borderId="0"/>
    <xf numFmtId="0" fontId="1" fillId="0" borderId="0"/>
    <xf numFmtId="0" fontId="2" fillId="0" borderId="0">
      <alignment horizontal="left"/>
    </xf>
    <xf numFmtId="0" fontId="3" fillId="0" borderId="1">
      <alignment horizontal="right" vertical="center"/>
    </xf>
    <xf numFmtId="0" fontId="4" fillId="0" borderId="2">
      <alignment vertical="center"/>
    </xf>
    <xf numFmtId="1" fontId="5" fillId="0" borderId="2"/>
    <xf numFmtId="0" fontId="6" fillId="0" borderId="0"/>
    <xf numFmtId="0" fontId="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0" fontId="4" fillId="0" borderId="0" applyNumberFormat="0" applyFont="0" applyFill="0" applyBorder="0" applyAlignment="0" applyProtection="0"/>
    <xf numFmtId="164" fontId="17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10" fillId="0" borderId="0" xfId="0" applyFont="1" applyBorder="1"/>
    <xf numFmtId="0" fontId="0" fillId="0" borderId="0" xfId="0" applyBorder="1"/>
    <xf numFmtId="165" fontId="4" fillId="0" borderId="2" xfId="4" applyNumberFormat="1">
      <alignment vertical="center"/>
    </xf>
    <xf numFmtId="165" fontId="5" fillId="0" borderId="2" xfId="5" applyNumberFormat="1"/>
    <xf numFmtId="0" fontId="5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 applyProtection="1">
      <alignment vertical="top"/>
      <protection locked="0"/>
    </xf>
    <xf numFmtId="165" fontId="5" fillId="0" borderId="0" xfId="0" applyNumberFormat="1" applyFont="1" applyBorder="1"/>
    <xf numFmtId="0" fontId="11" fillId="0" borderId="0" xfId="7" applyFont="1"/>
    <xf numFmtId="0" fontId="0" fillId="0" borderId="0" xfId="0" applyBorder="1" applyAlignment="1">
      <alignment horizontal="center"/>
    </xf>
    <xf numFmtId="3" fontId="4" fillId="0" borderId="2" xfId="4" applyNumberFormat="1">
      <alignment vertical="center"/>
    </xf>
    <xf numFmtId="3" fontId="5" fillId="0" borderId="2" xfId="5" applyNumberFormat="1"/>
    <xf numFmtId="0" fontId="6" fillId="0" borderId="0" xfId="6" applyFont="1"/>
    <xf numFmtId="3" fontId="5" fillId="0" borderId="0" xfId="5" applyNumberFormat="1" applyFill="1" applyBorder="1"/>
    <xf numFmtId="3" fontId="4" fillId="0" borderId="0" xfId="4" applyNumberFormat="1" applyFill="1" applyBorder="1">
      <alignment vertical="center"/>
    </xf>
    <xf numFmtId="0" fontId="3" fillId="0" borderId="3" xfId="3" applyFont="1" applyBorder="1" applyAlignment="1">
      <alignment horizontal="right" vertical="top" wrapText="1"/>
    </xf>
    <xf numFmtId="3" fontId="4" fillId="0" borderId="0" xfId="4" applyNumberFormat="1" applyFont="1" applyFill="1" applyBorder="1">
      <alignment vertical="center"/>
    </xf>
    <xf numFmtId="3" fontId="0" fillId="0" borderId="0" xfId="0" applyNumberFormat="1"/>
    <xf numFmtId="0" fontId="13" fillId="0" borderId="0" xfId="0" applyFont="1" applyBorder="1"/>
    <xf numFmtId="0" fontId="2" fillId="0" borderId="0" xfId="2" quotePrefix="1" applyFont="1" applyAlignment="1">
      <alignment horizontal="left"/>
    </xf>
    <xf numFmtId="3" fontId="4" fillId="0" borderId="0" xfId="4" applyNumberFormat="1" applyBorder="1">
      <alignment vertical="center"/>
    </xf>
    <xf numFmtId="3" fontId="5" fillId="0" borderId="0" xfId="5" applyNumberFormat="1" applyBorder="1"/>
    <xf numFmtId="0" fontId="4" fillId="0" borderId="2" xfId="4" applyBorder="1">
      <alignment vertical="center"/>
    </xf>
    <xf numFmtId="0" fontId="4" fillId="0" borderId="2" xfId="4" applyFont="1" applyBorder="1">
      <alignment vertical="center"/>
    </xf>
    <xf numFmtId="1" fontId="5" fillId="0" borderId="2" xfId="5" applyFont="1" applyBorder="1"/>
    <xf numFmtId="1" fontId="5" fillId="0" borderId="2" xfId="5" applyBorder="1"/>
    <xf numFmtId="3" fontId="5" fillId="0" borderId="2" xfId="5" applyNumberFormat="1" applyBorder="1"/>
    <xf numFmtId="165" fontId="5" fillId="0" borderId="2" xfId="5" applyNumberFormat="1" applyFont="1" applyBorder="1"/>
    <xf numFmtId="165" fontId="5" fillId="0" borderId="2" xfId="5" applyNumberFormat="1" applyBorder="1"/>
    <xf numFmtId="165" fontId="4" fillId="0" borderId="0" xfId="4" applyNumberFormat="1" applyBorder="1">
      <alignment vertical="center"/>
    </xf>
    <xf numFmtId="165" fontId="5" fillId="0" borderId="0" xfId="5" applyNumberFormat="1" applyBorder="1"/>
    <xf numFmtId="165" fontId="0" fillId="0" borderId="0" xfId="0" applyNumberFormat="1" applyBorder="1"/>
    <xf numFmtId="0" fontId="3" fillId="0" borderId="3" xfId="3" applyFont="1" applyBorder="1" applyAlignment="1">
      <alignment horizontal="right" vertical="center" wrapText="1"/>
    </xf>
    <xf numFmtId="0" fontId="3" fillId="0" borderId="3" xfId="3" applyBorder="1" applyAlignment="1">
      <alignment horizontal="right" vertical="center" wrapText="1"/>
    </xf>
    <xf numFmtId="0" fontId="3" fillId="0" borderId="4" xfId="3" applyBorder="1" applyAlignment="1">
      <alignment horizontal="right" vertical="center" wrapText="1"/>
    </xf>
    <xf numFmtId="0" fontId="3" fillId="0" borderId="3" xfId="3" applyBorder="1" applyAlignment="1">
      <alignment horizontal="right" vertical="top" wrapText="1"/>
    </xf>
    <xf numFmtId="0" fontId="3" fillId="0" borderId="4" xfId="3" applyFont="1" applyBorder="1" applyAlignment="1">
      <alignment horizontal="right" vertical="top" wrapText="1"/>
    </xf>
    <xf numFmtId="0" fontId="3" fillId="0" borderId="0" xfId="3" applyFont="1" applyBorder="1" applyAlignment="1">
      <alignment horizontal="right" vertical="top" wrapText="1"/>
    </xf>
    <xf numFmtId="0" fontId="3" fillId="0" borderId="0" xfId="3" applyBorder="1" applyAlignment="1">
      <alignment horizontal="right" vertical="top" wrapText="1"/>
    </xf>
    <xf numFmtId="0" fontId="3" fillId="0" borderId="10" xfId="3" applyFont="1" applyBorder="1" applyAlignment="1">
      <alignment horizontal="right" vertical="top" wrapText="1"/>
    </xf>
    <xf numFmtId="0" fontId="3" fillId="0" borderId="11" xfId="3" applyFont="1" applyBorder="1" applyAlignment="1">
      <alignment horizontal="right" vertical="top" wrapText="1"/>
    </xf>
    <xf numFmtId="0" fontId="3" fillId="0" borderId="12" xfId="3" applyFont="1" applyBorder="1" applyAlignment="1">
      <alignment horizontal="right" vertical="top" wrapText="1"/>
    </xf>
    <xf numFmtId="0" fontId="3" fillId="0" borderId="12" xfId="3" applyBorder="1" applyAlignment="1">
      <alignment horizontal="right" vertical="top" wrapText="1"/>
    </xf>
    <xf numFmtId="165" fontId="4" fillId="0" borderId="13" xfId="4" applyNumberFormat="1" applyBorder="1">
      <alignment vertical="center"/>
    </xf>
    <xf numFmtId="0" fontId="3" fillId="0" borderId="14" xfId="3" applyFont="1" applyBorder="1" applyAlignment="1">
      <alignment horizontal="right" vertical="top" wrapText="1"/>
    </xf>
    <xf numFmtId="0" fontId="3" fillId="0" borderId="14" xfId="3" applyBorder="1" applyAlignment="1">
      <alignment horizontal="right" vertical="top" wrapText="1"/>
    </xf>
    <xf numFmtId="165" fontId="4" fillId="0" borderId="15" xfId="4" applyNumberFormat="1" applyBorder="1">
      <alignment vertical="center"/>
    </xf>
    <xf numFmtId="0" fontId="3" fillId="0" borderId="16" xfId="3" applyBorder="1" applyAlignment="1">
      <alignment horizontal="center" vertical="center" wrapText="1"/>
    </xf>
    <xf numFmtId="0" fontId="3" fillId="0" borderId="10" xfId="3" applyBorder="1" applyAlignment="1">
      <alignment horizontal="center" vertical="center" wrapText="1"/>
    </xf>
    <xf numFmtId="0" fontId="3" fillId="0" borderId="11" xfId="3" applyBorder="1" applyAlignment="1">
      <alignment horizontal="right" vertical="top" wrapText="1"/>
    </xf>
    <xf numFmtId="0" fontId="3" fillId="0" borderId="17" xfId="3" applyBorder="1" applyAlignment="1">
      <alignment horizontal="right" vertical="top" wrapText="1"/>
    </xf>
    <xf numFmtId="0" fontId="3" fillId="0" borderId="0" xfId="3" applyFont="1" applyBorder="1" applyAlignment="1">
      <alignment horizontal="right" vertical="center" wrapText="1"/>
    </xf>
    <xf numFmtId="0" fontId="3" fillId="0" borderId="0" xfId="3" applyBorder="1" applyAlignment="1">
      <alignment horizontal="right" vertical="center" wrapText="1"/>
    </xf>
    <xf numFmtId="0" fontId="3" fillId="0" borderId="5" xfId="3" applyFont="1" applyBorder="1" applyAlignment="1">
      <alignment horizontal="right" vertical="center" wrapText="1"/>
    </xf>
    <xf numFmtId="0" fontId="3" fillId="0" borderId="18" xfId="3" applyFont="1" applyBorder="1" applyAlignment="1">
      <alignment horizontal="right" vertical="center" wrapText="1"/>
    </xf>
    <xf numFmtId="0" fontId="3" fillId="0" borderId="11" xfId="3" applyBorder="1" applyAlignment="1">
      <alignment horizontal="right" vertical="center" wrapText="1"/>
    </xf>
    <xf numFmtId="0" fontId="3" fillId="0" borderId="12" xfId="3" applyBorder="1" applyAlignment="1">
      <alignment horizontal="right" vertical="center" wrapText="1"/>
    </xf>
    <xf numFmtId="0" fontId="3" fillId="0" borderId="6" xfId="3" applyFont="1" applyBorder="1" applyAlignment="1">
      <alignment horizontal="right" vertical="top" wrapText="1"/>
    </xf>
    <xf numFmtId="0" fontId="3" fillId="0" borderId="19" xfId="3" applyFont="1" applyBorder="1" applyAlignment="1">
      <alignment horizontal="right" vertical="top" wrapText="1"/>
    </xf>
    <xf numFmtId="0" fontId="3" fillId="0" borderId="20" xfId="3" applyFont="1" applyBorder="1" applyAlignment="1">
      <alignment horizontal="right" vertical="top" wrapText="1"/>
    </xf>
    <xf numFmtId="0" fontId="3" fillId="0" borderId="18" xfId="3" applyFont="1" applyBorder="1" applyAlignment="1">
      <alignment horizontal="right" vertical="top" wrapText="1"/>
    </xf>
    <xf numFmtId="0" fontId="3" fillId="0" borderId="3" xfId="3" applyBorder="1">
      <alignment horizontal="right" vertical="center"/>
    </xf>
    <xf numFmtId="0" fontId="3" fillId="0" borderId="3" xfId="3" applyFont="1" applyBorder="1">
      <alignment horizontal="right" vertical="center"/>
    </xf>
    <xf numFmtId="0" fontId="3" fillId="0" borderId="4" xfId="3" applyFont="1" applyBorder="1">
      <alignment horizontal="right" vertical="center"/>
    </xf>
    <xf numFmtId="0" fontId="3" fillId="0" borderId="6" xfId="3" applyBorder="1">
      <alignment horizontal="right" vertical="center"/>
    </xf>
    <xf numFmtId="0" fontId="3" fillId="0" borderId="21" xfId="3" applyFont="1" applyBorder="1" applyAlignment="1"/>
    <xf numFmtId="0" fontId="3" fillId="0" borderId="17" xfId="3" applyFont="1" applyBorder="1" applyAlignment="1"/>
    <xf numFmtId="0" fontId="3" fillId="0" borderId="22" xfId="3" applyBorder="1" applyAlignment="1"/>
    <xf numFmtId="0" fontId="3" fillId="0" borderId="21" xfId="3" applyFont="1" applyBorder="1" applyAlignment="1">
      <alignment horizontal="center"/>
    </xf>
    <xf numFmtId="0" fontId="3" fillId="0" borderId="17" xfId="3" applyFont="1" applyBorder="1" applyAlignment="1">
      <alignment horizontal="center"/>
    </xf>
    <xf numFmtId="0" fontId="3" fillId="0" borderId="22" xfId="3" applyFont="1" applyBorder="1" applyAlignment="1">
      <alignment horizontal="left"/>
    </xf>
    <xf numFmtId="3" fontId="4" fillId="0" borderId="0" xfId="0" applyNumberFormat="1" applyFont="1"/>
    <xf numFmtId="0" fontId="2" fillId="0" borderId="0" xfId="2" applyFont="1" applyAlignment="1">
      <alignment horizontal="left"/>
    </xf>
    <xf numFmtId="165" fontId="0" fillId="0" borderId="0" xfId="0" applyNumberFormat="1"/>
    <xf numFmtId="0" fontId="15" fillId="2" borderId="0" xfId="1" applyFont="1" applyFill="1"/>
    <xf numFmtId="0" fontId="5" fillId="0" borderId="8" xfId="0" applyFont="1" applyBorder="1"/>
    <xf numFmtId="0" fontId="16" fillId="0" borderId="0" xfId="8" applyAlignment="1" applyProtection="1"/>
    <xf numFmtId="166" fontId="0" fillId="0" borderId="0" xfId="0" applyNumberFormat="1" applyBorder="1"/>
    <xf numFmtId="167" fontId="4" fillId="0" borderId="2" xfId="12" applyNumberFormat="1" applyFont="1" applyBorder="1" applyAlignment="1">
      <alignment vertical="center"/>
    </xf>
    <xf numFmtId="167" fontId="5" fillId="0" borderId="2" xfId="12" applyNumberFormat="1" applyFont="1" applyBorder="1"/>
    <xf numFmtId="167" fontId="4" fillId="0" borderId="25" xfId="12" applyNumberFormat="1" applyFont="1" applyBorder="1" applyAlignment="1">
      <alignment vertical="center"/>
    </xf>
    <xf numFmtId="167" fontId="4" fillId="0" borderId="25" xfId="12" applyNumberFormat="1" applyFont="1" applyFill="1" applyBorder="1" applyAlignment="1"/>
    <xf numFmtId="167" fontId="4" fillId="0" borderId="0" xfId="12" applyNumberFormat="1" applyFont="1" applyFill="1" applyBorder="1" applyAlignment="1"/>
    <xf numFmtId="167" fontId="5" fillId="0" borderId="0" xfId="12" applyNumberFormat="1" applyFont="1" applyBorder="1"/>
    <xf numFmtId="3" fontId="0" fillId="0" borderId="0" xfId="0" applyNumberFormat="1" applyBorder="1"/>
    <xf numFmtId="168" fontId="0" fillId="0" borderId="0" xfId="0" applyNumberFormat="1" applyBorder="1"/>
    <xf numFmtId="167" fontId="4" fillId="0" borderId="13" xfId="12" applyNumberFormat="1" applyFont="1" applyBorder="1" applyAlignment="1">
      <alignment vertical="center"/>
    </xf>
    <xf numFmtId="167" fontId="0" fillId="0" borderId="26" xfId="12" applyNumberFormat="1" applyFont="1" applyFill="1" applyBorder="1" applyAlignment="1"/>
    <xf numFmtId="167" fontId="4" fillId="0" borderId="2" xfId="4" applyNumberFormat="1">
      <alignment vertical="center"/>
    </xf>
    <xf numFmtId="167" fontId="4" fillId="0" borderId="0" xfId="4" applyNumberFormat="1" applyBorder="1">
      <alignment vertical="center"/>
    </xf>
    <xf numFmtId="167" fontId="0" fillId="0" borderId="25" xfId="12" applyNumberFormat="1" applyFont="1" applyFill="1" applyBorder="1" applyAlignment="1"/>
    <xf numFmtId="167" fontId="5" fillId="0" borderId="2" xfId="5" applyNumberFormat="1"/>
    <xf numFmtId="167" fontId="5" fillId="0" borderId="0" xfId="5" applyNumberFormat="1" applyBorder="1"/>
    <xf numFmtId="166" fontId="4" fillId="0" borderId="0" xfId="0" quotePrefix="1" applyNumberFormat="1" applyFont="1" applyBorder="1"/>
    <xf numFmtId="3" fontId="4" fillId="0" borderId="13" xfId="4" applyNumberFormat="1" applyBorder="1">
      <alignment vertical="center"/>
    </xf>
    <xf numFmtId="3" fontId="4" fillId="0" borderId="0" xfId="4" applyNumberFormat="1" applyBorder="1" applyAlignment="1">
      <alignment vertical="center"/>
    </xf>
    <xf numFmtId="0" fontId="3" fillId="0" borderId="16" xfId="3" applyBorder="1" applyAlignment="1">
      <alignment horizontal="center" vertical="center" wrapText="1"/>
    </xf>
    <xf numFmtId="0" fontId="3" fillId="0" borderId="10" xfId="3" applyBorder="1" applyAlignment="1">
      <alignment horizontal="center" vertical="center" wrapText="1"/>
    </xf>
    <xf numFmtId="0" fontId="3" fillId="0" borderId="23" xfId="3" applyBorder="1" applyAlignment="1">
      <alignment horizontal="center" vertical="center" wrapText="1"/>
    </xf>
    <xf numFmtId="0" fontId="3" fillId="0" borderId="10" xfId="3" applyBorder="1" applyAlignment="1">
      <alignment horizontal="center" vertical="top" wrapText="1"/>
    </xf>
    <xf numFmtId="0" fontId="3" fillId="0" borderId="16" xfId="3" applyBorder="1" applyAlignment="1">
      <alignment horizontal="center" vertical="top" wrapText="1"/>
    </xf>
    <xf numFmtId="0" fontId="3" fillId="0" borderId="23" xfId="3" applyBorder="1" applyAlignment="1">
      <alignment horizontal="center" vertical="top" wrapText="1"/>
    </xf>
    <xf numFmtId="0" fontId="3" fillId="0" borderId="7" xfId="3" applyBorder="1" applyAlignment="1">
      <alignment horizontal="left"/>
    </xf>
    <xf numFmtId="0" fontId="3" fillId="0" borderId="2" xfId="3" applyBorder="1" applyAlignment="1">
      <alignment horizontal="left"/>
    </xf>
    <xf numFmtId="0" fontId="3" fillId="0" borderId="6" xfId="3" applyBorder="1" applyAlignment="1">
      <alignment horizontal="left"/>
    </xf>
    <xf numFmtId="0" fontId="3" fillId="0" borderId="16" xfId="3" applyFont="1" applyBorder="1" applyAlignment="1">
      <alignment horizontal="center" vertical="top" wrapText="1"/>
    </xf>
    <xf numFmtId="0" fontId="3" fillId="0" borderId="5" xfId="3" applyFont="1" applyBorder="1" applyAlignment="1">
      <alignment horizontal="left"/>
    </xf>
    <xf numFmtId="0" fontId="3" fillId="0" borderId="0" xfId="3" applyFont="1" applyBorder="1" applyAlignment="1">
      <alignment horizontal="left"/>
    </xf>
    <xf numFmtId="0" fontId="3" fillId="0" borderId="9" xfId="3" applyBorder="1" applyAlignment="1">
      <alignment horizontal="left"/>
    </xf>
    <xf numFmtId="0" fontId="3" fillId="0" borderId="24" xfId="3" applyFont="1" applyBorder="1" applyAlignment="1">
      <alignment horizontal="right" vertical="top" wrapText="1"/>
    </xf>
    <xf numFmtId="0" fontId="3" fillId="0" borderId="12" xfId="3" applyFont="1" applyBorder="1" applyAlignment="1">
      <alignment horizontal="right" vertical="top" wrapText="1"/>
    </xf>
    <xf numFmtId="0" fontId="3" fillId="0" borderId="14" xfId="3" applyBorder="1" applyAlignment="1">
      <alignment horizontal="right" vertical="top" wrapText="1"/>
    </xf>
    <xf numFmtId="0" fontId="3" fillId="0" borderId="10" xfId="3" applyBorder="1" applyAlignment="1">
      <alignment horizontal="center" vertical="center"/>
    </xf>
    <xf numFmtId="0" fontId="3" fillId="0" borderId="16" xfId="3" applyBorder="1" applyAlignment="1">
      <alignment horizontal="center" vertical="center"/>
    </xf>
    <xf numFmtId="0" fontId="3" fillId="0" borderId="21" xfId="3" applyFont="1" applyBorder="1" applyAlignment="1">
      <alignment horizontal="left"/>
    </xf>
    <xf numFmtId="0" fontId="3" fillId="0" borderId="22" xfId="3" applyBorder="1" applyAlignment="1">
      <alignment horizontal="left"/>
    </xf>
    <xf numFmtId="165" fontId="4" fillId="0" borderId="2" xfId="4" applyNumberFormat="1" applyAlignment="1">
      <alignment horizontal="left" vertical="center" indent="1"/>
    </xf>
    <xf numFmtId="167" fontId="4" fillId="0" borderId="0" xfId="4" applyNumberFormat="1" applyBorder="1" applyAlignment="1">
      <alignment horizontal="right" vertical="center"/>
    </xf>
    <xf numFmtId="0" fontId="4" fillId="0" borderId="0" xfId="0" applyFont="1"/>
    <xf numFmtId="167" fontId="4" fillId="0" borderId="2" xfId="12" applyNumberFormat="1" applyFont="1" applyBorder="1" applyAlignment="1">
      <alignment horizontal="right" vertical="center"/>
    </xf>
    <xf numFmtId="167" fontId="4" fillId="0" borderId="0" xfId="12" applyNumberFormat="1" applyFont="1" applyAlignment="1">
      <alignment horizontal="right" vertical="center"/>
    </xf>
    <xf numFmtId="165" fontId="4" fillId="0" borderId="0" xfId="4" applyNumberFormat="1" applyBorder="1" applyAlignment="1">
      <alignment horizontal="right" vertical="center"/>
    </xf>
    <xf numFmtId="165" fontId="4" fillId="0" borderId="2" xfId="4" applyNumberFormat="1" applyAlignment="1">
      <alignment horizontal="right" vertical="center"/>
    </xf>
    <xf numFmtId="3" fontId="4" fillId="0" borderId="2" xfId="4" applyNumberFormat="1" applyAlignment="1">
      <alignment horizontal="right" vertical="center"/>
    </xf>
  </cellXfs>
  <cellStyles count="13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2" builtinId="3"/>
    <cellStyle name="Normal" xfId="0" builtinId="0"/>
    <cellStyle name="Normal 2" xfId="11" xr:uid="{00000000-0005-0000-0000-00000A000000}"/>
    <cellStyle name="Tabell" xfId="9" xr:uid="{00000000-0005-0000-0000-00000B000000}"/>
    <cellStyle name="Tabell-tittel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%20Temaomr&#229;der\07%20Indikatorrapporten\2020\Tabelldel%20nett\A-8%20FoU-statistikk%202018.%20Instituttsektoren%20nett%20med%20helseforetak%20spesifis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hold"/>
      <sheetName val="A.8.1"/>
      <sheetName val="A.8.2"/>
      <sheetName val="A.8.3"/>
      <sheetName val="A.8.4"/>
      <sheetName val="A.8.5"/>
      <sheetName val="A.8.6"/>
    </sheetNames>
    <sheetDataSet>
      <sheetData sheetId="0" refreshError="1"/>
      <sheetData sheetId="1">
        <row r="10">
          <cell r="D10">
            <v>733.6</v>
          </cell>
          <cell r="E10">
            <v>224</v>
          </cell>
          <cell r="G10">
            <v>8.5</v>
          </cell>
          <cell r="H10">
            <v>1.3</v>
          </cell>
        </row>
      </sheetData>
      <sheetData sheetId="2">
        <row r="11">
          <cell r="D11">
            <v>37</v>
          </cell>
          <cell r="G11">
            <v>857.5</v>
          </cell>
          <cell r="H11">
            <v>26.3</v>
          </cell>
          <cell r="I11">
            <v>45.7</v>
          </cell>
          <cell r="J11">
            <v>0.9</v>
          </cell>
          <cell r="K11">
            <v>0.7</v>
          </cell>
        </row>
      </sheetData>
      <sheetData sheetId="3" refreshError="1"/>
      <sheetData sheetId="4" refreshError="1"/>
      <sheetData sheetId="5">
        <row r="9">
          <cell r="B9">
            <v>2026</v>
          </cell>
          <cell r="C9">
            <v>1246</v>
          </cell>
          <cell r="D9">
            <v>798</v>
          </cell>
          <cell r="E9">
            <v>470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B18" sqref="B18"/>
    </sheetView>
  </sheetViews>
  <sheetFormatPr baseColWidth="10" defaultRowHeight="12.75" x14ac:dyDescent="0.2"/>
  <cols>
    <col min="2" max="2" width="114" bestFit="1" customWidth="1"/>
  </cols>
  <sheetData>
    <row r="1" spans="1:3" ht="18" x14ac:dyDescent="0.25">
      <c r="A1" s="76" t="s">
        <v>56</v>
      </c>
    </row>
    <row r="3" spans="1:3" x14ac:dyDescent="0.2">
      <c r="A3" s="77" t="s">
        <v>42</v>
      </c>
      <c r="B3" s="77" t="s">
        <v>43</v>
      </c>
      <c r="C3" s="77" t="s">
        <v>44</v>
      </c>
    </row>
    <row r="4" spans="1:3" x14ac:dyDescent="0.2">
      <c r="A4" s="78" t="s">
        <v>45</v>
      </c>
      <c r="B4" t="str">
        <f>'A.8.1'!A3</f>
        <v>Totale FoU-utgifter i instituttsektoren etter utgiftstype, fordelt på offentlig rettede og næringslivsrettede institutter i 2018. Mill. kr.</v>
      </c>
      <c r="C4" t="str">
        <f>+'A.8.1'!$A$1</f>
        <v>Sist oppdatert 07.02.2020</v>
      </c>
    </row>
    <row r="5" spans="1:3" x14ac:dyDescent="0.2">
      <c r="A5" s="78" t="s">
        <v>46</v>
      </c>
      <c r="B5" t="str">
        <f>'A.8.2'!A3</f>
        <v>Totale FoU-utgifter i instituttsektoren etter finansieringskilde, fordelt på offentlig rettede og næringslivsrettede institutter i 2018. Mill. kr.</v>
      </c>
      <c r="C5" t="str">
        <f>+'A.8.2'!$A$1</f>
        <v>Sist oppdatert 07.02.2020</v>
      </c>
    </row>
    <row r="6" spans="1:3" x14ac:dyDescent="0.2">
      <c r="A6" s="78" t="s">
        <v>47</v>
      </c>
      <c r="B6" t="str">
        <f>'A.8.3'!A3</f>
        <v>Totale FoU-utgifter i instituttsektoren etter utgiftstype og gruppe av institutter i 2018. Mill. kr.</v>
      </c>
      <c r="C6" t="str">
        <f>+'A.8.3'!$A$1</f>
        <v>Sist oppdatert 07.02.2020</v>
      </c>
    </row>
    <row r="7" spans="1:3" x14ac:dyDescent="0.2">
      <c r="A7" s="78" t="s">
        <v>48</v>
      </c>
      <c r="B7" t="str">
        <f>'A.8.4'!A3</f>
        <v>Totale FoU-utgifter i instituttsektoren etter finansieringskilde og gruppe av institutter i 2018. Mill. kr.</v>
      </c>
      <c r="C7" t="str">
        <f>+'A.8.4'!$A$1</f>
        <v>Sist oppdatert 07.02.2020</v>
      </c>
    </row>
    <row r="8" spans="1:3" x14ac:dyDescent="0.2">
      <c r="A8" s="78" t="s">
        <v>49</v>
      </c>
      <c r="B8" t="str">
        <f>'A.8.5'!A3</f>
        <v>FoU-personale og FoU-årsverk i instituttsektoren fordelt på offentlig rettede og næringslivsrettede institutter i 2018.</v>
      </c>
      <c r="C8" t="str">
        <f>+'A.8.5'!$A$1</f>
        <v>Sist oppdatert 07.02.2020</v>
      </c>
    </row>
    <row r="9" spans="1:3" x14ac:dyDescent="0.2">
      <c r="A9" s="78" t="s">
        <v>50</v>
      </c>
      <c r="B9" t="str">
        <f>'A.8.6'!A3</f>
        <v>FoU-personale og FoU-årsverk i instituttsektoren etter gruppe av institutter i 2018.</v>
      </c>
      <c r="C9" t="str">
        <f>+'A.8.6'!$A$1</f>
        <v>Sist oppdatert 07.02.2020</v>
      </c>
    </row>
  </sheetData>
  <hyperlinks>
    <hyperlink ref="A4" location="A.8.1!Utskriftsområde" display="A.8.1" xr:uid="{00000000-0004-0000-0000-000000000000}"/>
    <hyperlink ref="A5" location="A.8.2!Utskriftsområde" display="A.8.2" xr:uid="{00000000-0004-0000-0000-000001000000}"/>
    <hyperlink ref="A6" location="A.8.3!Utskriftsområde" display="A.8.3" xr:uid="{00000000-0004-0000-0000-000002000000}"/>
    <hyperlink ref="A7" location="A.8.4!Utskriftsområde" display="A.8.4" xr:uid="{00000000-0004-0000-0000-000003000000}"/>
    <hyperlink ref="A8" location="A.8.5!Utskriftsområde" display="A.8.5" xr:uid="{00000000-0004-0000-0000-000004000000}"/>
    <hyperlink ref="A9" location="A.8.6!Utskriftsområde" display="A.8.6" xr:uid="{00000000-0004-0000-0000-000005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showGridLines="0" zoomScaleNormal="100" workbookViewId="0">
      <selection activeCell="A22" sqref="A22"/>
    </sheetView>
  </sheetViews>
  <sheetFormatPr baseColWidth="10" defaultRowHeight="12.75" x14ac:dyDescent="0.2"/>
  <cols>
    <col min="1" max="1" width="57.28515625" style="3" customWidth="1"/>
    <col min="2" max="6" width="11.5703125" style="3" customWidth="1"/>
    <col min="7" max="7" width="14" style="3" customWidth="1"/>
    <col min="8" max="8" width="15.7109375" style="3" customWidth="1"/>
    <col min="9" max="10" width="9.140625" style="3" customWidth="1"/>
    <col min="11" max="11" width="8.85546875" style="3" customWidth="1"/>
    <col min="12" max="16384" width="11.42578125" style="3"/>
  </cols>
  <sheetData>
    <row r="1" spans="1:9" x14ac:dyDescent="0.2">
      <c r="A1" s="20" t="s">
        <v>63</v>
      </c>
    </row>
    <row r="2" spans="1:9" s="2" customFormat="1" ht="18" x14ac:dyDescent="0.25">
      <c r="A2" s="1" t="s">
        <v>12</v>
      </c>
    </row>
    <row r="3" spans="1:9" s="2" customFormat="1" ht="15.75" x14ac:dyDescent="0.25">
      <c r="A3" s="21" t="s">
        <v>57</v>
      </c>
    </row>
    <row r="5" spans="1:9" s="11" customFormat="1" ht="14.25" customHeight="1" x14ac:dyDescent="0.2">
      <c r="A5" s="67"/>
      <c r="B5" s="55" t="s">
        <v>24</v>
      </c>
      <c r="C5" s="98" t="s">
        <v>13</v>
      </c>
      <c r="D5" s="99"/>
      <c r="E5" s="100"/>
      <c r="F5" s="49"/>
      <c r="G5" s="50" t="s">
        <v>14</v>
      </c>
      <c r="H5" s="50"/>
    </row>
    <row r="6" spans="1:9" s="11" customFormat="1" ht="14.25" x14ac:dyDescent="0.2">
      <c r="A6" s="68"/>
      <c r="B6" s="53" t="s">
        <v>0</v>
      </c>
      <c r="C6" s="57" t="s">
        <v>0</v>
      </c>
      <c r="D6" s="57" t="s">
        <v>15</v>
      </c>
      <c r="E6" s="58" t="s">
        <v>16</v>
      </c>
      <c r="F6" s="54" t="s">
        <v>0</v>
      </c>
      <c r="G6" s="57" t="s">
        <v>39</v>
      </c>
      <c r="H6" s="57" t="s">
        <v>17</v>
      </c>
    </row>
    <row r="7" spans="1:9" s="7" customFormat="1" ht="14.25" x14ac:dyDescent="0.2">
      <c r="A7" s="69" t="s">
        <v>2</v>
      </c>
      <c r="B7" s="54"/>
      <c r="C7" s="56"/>
      <c r="D7" s="34"/>
      <c r="E7" s="34"/>
      <c r="F7" s="34"/>
      <c r="G7" s="35" t="s">
        <v>40</v>
      </c>
      <c r="H7" s="36"/>
    </row>
    <row r="8" spans="1:9" ht="14.25" customHeight="1" x14ac:dyDescent="0.2">
      <c r="A8" s="24" t="s">
        <v>6</v>
      </c>
      <c r="B8" s="88">
        <f>(C8+F8)</f>
        <v>4744.8999999999996</v>
      </c>
      <c r="C8" s="80">
        <f>SUM(D8:E8)</f>
        <v>4655.3999999999996</v>
      </c>
      <c r="D8" s="89">
        <v>2903.7</v>
      </c>
      <c r="E8" s="89">
        <v>1751.7</v>
      </c>
      <c r="F8" s="90">
        <f>SUM(G8:H8)</f>
        <v>89.5</v>
      </c>
      <c r="G8" s="90">
        <v>78.400000000000006</v>
      </c>
      <c r="H8" s="91">
        <v>11.1</v>
      </c>
    </row>
    <row r="9" spans="1:9" ht="14.25" customHeight="1" x14ac:dyDescent="0.2">
      <c r="A9" s="24" t="s">
        <v>7</v>
      </c>
      <c r="B9" s="80">
        <f>(C9+F9)</f>
        <v>10083</v>
      </c>
      <c r="C9" s="80">
        <f>SUM(D9:E9)</f>
        <v>9030.9</v>
      </c>
      <c r="D9" s="92">
        <v>6031.8</v>
      </c>
      <c r="E9" s="83">
        <v>2999.1</v>
      </c>
      <c r="F9" s="90">
        <f>SUM(G9:H9)</f>
        <v>1052.0999999999999</v>
      </c>
      <c r="G9" s="90">
        <v>273.2</v>
      </c>
      <c r="H9" s="91">
        <v>778.9</v>
      </c>
    </row>
    <row r="10" spans="1:9" customFormat="1" ht="14.25" x14ac:dyDescent="0.2">
      <c r="A10" s="118" t="s">
        <v>64</v>
      </c>
      <c r="B10" s="80">
        <f>(C10+F10)</f>
        <v>967.4</v>
      </c>
      <c r="C10" s="80">
        <f>SUM(D10:E10)</f>
        <v>957.6</v>
      </c>
      <c r="D10" s="80">
        <v>733.6</v>
      </c>
      <c r="E10" s="80">
        <v>224</v>
      </c>
      <c r="F10" s="90">
        <f>SUM(G10:H10)</f>
        <v>9.8000000000000007</v>
      </c>
      <c r="G10" s="90">
        <v>8.5</v>
      </c>
      <c r="H10" s="119">
        <v>1.3</v>
      </c>
      <c r="I10" s="120"/>
    </row>
    <row r="11" spans="1:9" s="6" customFormat="1" x14ac:dyDescent="0.2">
      <c r="A11" s="27" t="s">
        <v>0</v>
      </c>
      <c r="B11" s="81">
        <f>SUM(B8:B9)</f>
        <v>14827.9</v>
      </c>
      <c r="C11" s="81">
        <f t="shared" ref="C11:H11" si="0">SUM(C8:C9)</f>
        <v>13686.3</v>
      </c>
      <c r="D11" s="81">
        <f t="shared" si="0"/>
        <v>8935.5</v>
      </c>
      <c r="E11" s="81">
        <f t="shared" si="0"/>
        <v>4750.8</v>
      </c>
      <c r="F11" s="93">
        <f t="shared" si="0"/>
        <v>1141.5999999999999</v>
      </c>
      <c r="G11" s="93">
        <f t="shared" si="0"/>
        <v>351.6</v>
      </c>
      <c r="H11" s="94">
        <f t="shared" si="0"/>
        <v>790</v>
      </c>
    </row>
    <row r="12" spans="1:9" s="6" customFormat="1" x14ac:dyDescent="0.2">
      <c r="B12" s="9"/>
      <c r="C12" s="9"/>
      <c r="D12" s="9"/>
      <c r="E12" s="9"/>
      <c r="F12" s="9"/>
      <c r="G12" s="9"/>
      <c r="H12" s="9"/>
    </row>
    <row r="13" spans="1:9" x14ac:dyDescent="0.2">
      <c r="A13" s="14" t="s">
        <v>51</v>
      </c>
    </row>
    <row r="14" spans="1:9" customFormat="1" x14ac:dyDescent="0.2">
      <c r="A14" s="10" t="s">
        <v>65</v>
      </c>
    </row>
    <row r="15" spans="1:9" x14ac:dyDescent="0.2">
      <c r="A15" s="10"/>
    </row>
    <row r="16" spans="1:9" customFormat="1" x14ac:dyDescent="0.2"/>
    <row r="17" customFormat="1" x14ac:dyDescent="0.2"/>
    <row r="18" customFormat="1" x14ac:dyDescent="0.2"/>
  </sheetData>
  <mergeCells count="1">
    <mergeCell ref="C5:E5"/>
  </mergeCells>
  <phoneticPr fontId="0" type="noConversion"/>
  <pageMargins left="0.65" right="0.2" top="0.984251969" bottom="0.984251969" header="0.5" footer="0.5"/>
  <pageSetup paperSize="9" scale="86" orientation="landscape" r:id="rId1"/>
  <headerFooter alignWithMargins="0">
    <oddFooter>Side &amp;P</oddFooter>
  </headerFooter>
  <ignoredErrors>
    <ignoredError sqref="D11:H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showGridLines="0" zoomScaleNormal="100" workbookViewId="0">
      <selection activeCell="A25" sqref="A25"/>
    </sheetView>
  </sheetViews>
  <sheetFormatPr baseColWidth="10" defaultRowHeight="12.75" x14ac:dyDescent="0.2"/>
  <cols>
    <col min="1" max="1" width="60.42578125" style="3" customWidth="1"/>
    <col min="2" max="4" width="11.5703125" style="3" customWidth="1"/>
    <col min="5" max="5" width="14.7109375" style="3" customWidth="1"/>
    <col min="6" max="6" width="11.5703125" style="3" customWidth="1"/>
    <col min="7" max="7" width="12.7109375" style="3" customWidth="1"/>
    <col min="8" max="8" width="14.85546875" style="3" customWidth="1"/>
    <col min="9" max="9" width="11.5703125" style="3" customWidth="1"/>
    <col min="10" max="10" width="12.140625" style="3" customWidth="1"/>
    <col min="11" max="11" width="14" style="3" customWidth="1"/>
    <col min="12" max="16384" width="11.42578125" style="3"/>
  </cols>
  <sheetData>
    <row r="1" spans="1:13" x14ac:dyDescent="0.2">
      <c r="A1" s="20" t="s">
        <v>63</v>
      </c>
    </row>
    <row r="2" spans="1:13" s="2" customFormat="1" ht="18" x14ac:dyDescent="0.25">
      <c r="A2" s="1" t="s">
        <v>1</v>
      </c>
    </row>
    <row r="3" spans="1:13" s="2" customFormat="1" ht="15.75" x14ac:dyDescent="0.25">
      <c r="A3" s="21" t="s">
        <v>58</v>
      </c>
    </row>
    <row r="5" spans="1:13" ht="14.25" customHeight="1" x14ac:dyDescent="0.2">
      <c r="A5" s="70"/>
      <c r="B5" s="41" t="s">
        <v>24</v>
      </c>
      <c r="C5" s="102" t="s">
        <v>3</v>
      </c>
      <c r="D5" s="101"/>
      <c r="E5" s="103"/>
      <c r="F5" s="102" t="s">
        <v>4</v>
      </c>
      <c r="G5" s="101"/>
      <c r="H5" s="101"/>
      <c r="I5" s="60" t="s">
        <v>25</v>
      </c>
      <c r="J5" s="101" t="s">
        <v>29</v>
      </c>
      <c r="K5" s="101"/>
    </row>
    <row r="6" spans="1:13" ht="14.25" customHeight="1" x14ac:dyDescent="0.2">
      <c r="A6" s="71"/>
      <c r="B6" s="39" t="s">
        <v>0</v>
      </c>
      <c r="C6" s="44" t="s">
        <v>0</v>
      </c>
      <c r="D6" s="51" t="s">
        <v>30</v>
      </c>
      <c r="E6" s="44" t="s">
        <v>27</v>
      </c>
      <c r="F6" s="40" t="s">
        <v>0</v>
      </c>
      <c r="G6" s="44" t="s">
        <v>5</v>
      </c>
      <c r="H6" s="40" t="s">
        <v>26</v>
      </c>
      <c r="I6" s="43" t="s">
        <v>36</v>
      </c>
      <c r="J6" s="40" t="s">
        <v>0</v>
      </c>
      <c r="K6" s="51" t="s">
        <v>37</v>
      </c>
    </row>
    <row r="7" spans="1:13" ht="14.25" customHeight="1" x14ac:dyDescent="0.2">
      <c r="A7" s="71"/>
      <c r="B7" s="43"/>
      <c r="C7" s="40"/>
      <c r="D7" s="51" t="s">
        <v>31</v>
      </c>
      <c r="E7" s="51"/>
      <c r="F7" s="51"/>
      <c r="G7" s="51" t="s">
        <v>34</v>
      </c>
      <c r="H7" s="44"/>
      <c r="I7" s="43"/>
      <c r="J7" s="40"/>
      <c r="K7" s="51" t="s">
        <v>38</v>
      </c>
    </row>
    <row r="8" spans="1:13" s="7" customFormat="1" ht="14.25" x14ac:dyDescent="0.2">
      <c r="A8" s="72" t="s">
        <v>2</v>
      </c>
      <c r="B8" s="47"/>
      <c r="C8" s="62"/>
      <c r="D8" s="37" t="s">
        <v>32</v>
      </c>
      <c r="E8" s="17"/>
      <c r="F8" s="17"/>
      <c r="G8" s="37" t="s">
        <v>35</v>
      </c>
      <c r="H8" s="38"/>
      <c r="I8" s="61"/>
      <c r="J8" s="59"/>
      <c r="K8" s="38"/>
    </row>
    <row r="9" spans="1:13" ht="14.25" customHeight="1" x14ac:dyDescent="0.2">
      <c r="A9" s="24" t="s">
        <v>6</v>
      </c>
      <c r="B9" s="82">
        <f>(C9+F9+I9+J9)</f>
        <v>4744.8999999999996</v>
      </c>
      <c r="C9" s="82">
        <f>SUM(D9:E9)</f>
        <v>1628.1</v>
      </c>
      <c r="D9" s="83">
        <v>1330.7</v>
      </c>
      <c r="E9" s="83">
        <v>297.39999999999998</v>
      </c>
      <c r="F9" s="82">
        <f>SUM(G9:H9)</f>
        <v>2415.6</v>
      </c>
      <c r="G9" s="83">
        <v>789.8</v>
      </c>
      <c r="H9" s="83">
        <v>1625.8</v>
      </c>
      <c r="I9" s="83">
        <v>123.2</v>
      </c>
      <c r="J9" s="83">
        <v>578</v>
      </c>
      <c r="K9" s="84">
        <v>218</v>
      </c>
      <c r="M9" s="87"/>
    </row>
    <row r="10" spans="1:13" ht="14.25" customHeight="1" x14ac:dyDescent="0.2">
      <c r="A10" s="24" t="s">
        <v>7</v>
      </c>
      <c r="B10" s="82">
        <f>(C10+F10+I10+J10)</f>
        <v>10083</v>
      </c>
      <c r="C10" s="82">
        <f>SUM(D10:E10)</f>
        <v>710.8</v>
      </c>
      <c r="D10" s="83">
        <v>636.79999999999995</v>
      </c>
      <c r="E10" s="83">
        <v>74</v>
      </c>
      <c r="F10" s="82">
        <f>SUM(G10:H10)</f>
        <v>8333.2999999999993</v>
      </c>
      <c r="G10" s="83">
        <v>6298.9</v>
      </c>
      <c r="H10" s="83">
        <v>2034.4</v>
      </c>
      <c r="I10" s="83">
        <v>299.7</v>
      </c>
      <c r="J10" s="83">
        <v>739.2</v>
      </c>
      <c r="K10" s="84">
        <v>213.3</v>
      </c>
      <c r="M10" s="87"/>
    </row>
    <row r="11" spans="1:13" s="120" customFormat="1" ht="14.25" x14ac:dyDescent="0.2">
      <c r="A11" s="118" t="s">
        <v>64</v>
      </c>
      <c r="B11" s="80">
        <f>(C11+F11+I11+J11)</f>
        <v>967.4</v>
      </c>
      <c r="C11" s="80">
        <f>SUM(D11:E11)</f>
        <v>37</v>
      </c>
      <c r="D11" s="80">
        <v>37</v>
      </c>
      <c r="E11" s="121" t="s">
        <v>66</v>
      </c>
      <c r="F11" s="80">
        <f>SUM(G11:H11)</f>
        <v>883.8</v>
      </c>
      <c r="G11" s="80">
        <v>857.5</v>
      </c>
      <c r="H11" s="80">
        <v>26.3</v>
      </c>
      <c r="I11" s="80">
        <v>45.7</v>
      </c>
      <c r="J11" s="80">
        <v>0.9</v>
      </c>
      <c r="K11" s="122">
        <v>0.7</v>
      </c>
    </row>
    <row r="12" spans="1:13" s="6" customFormat="1" ht="14.25" customHeight="1" x14ac:dyDescent="0.2">
      <c r="A12" s="27" t="s">
        <v>0</v>
      </c>
      <c r="B12" s="81">
        <f>SUM(B9:B10)</f>
        <v>14827.9</v>
      </c>
      <c r="C12" s="81">
        <f t="shared" ref="C12:K12" si="0">SUM(C9:C10)</f>
        <v>2338.8999999999996</v>
      </c>
      <c r="D12" s="81">
        <f t="shared" si="0"/>
        <v>1967.5</v>
      </c>
      <c r="E12" s="81">
        <f t="shared" si="0"/>
        <v>371.4</v>
      </c>
      <c r="F12" s="81">
        <f t="shared" si="0"/>
        <v>10748.9</v>
      </c>
      <c r="G12" s="81">
        <f t="shared" si="0"/>
        <v>7088.7</v>
      </c>
      <c r="H12" s="81">
        <f t="shared" si="0"/>
        <v>3660.2</v>
      </c>
      <c r="I12" s="81">
        <f t="shared" si="0"/>
        <v>422.9</v>
      </c>
      <c r="J12" s="81">
        <f t="shared" si="0"/>
        <v>1317.2</v>
      </c>
      <c r="K12" s="85">
        <f t="shared" si="0"/>
        <v>431.3</v>
      </c>
    </row>
    <row r="13" spans="1:13" s="6" customFormat="1" x14ac:dyDescent="0.2">
      <c r="B13" s="8"/>
      <c r="C13" s="8"/>
      <c r="D13" s="8"/>
      <c r="E13" s="8"/>
      <c r="F13" s="8"/>
      <c r="G13" s="8"/>
      <c r="H13" s="8"/>
      <c r="I13" s="8"/>
      <c r="J13" s="8"/>
    </row>
    <row r="14" spans="1:13" x14ac:dyDescent="0.2">
      <c r="A14" s="14" t="s">
        <v>51</v>
      </c>
    </row>
    <row r="15" spans="1:13" customFormat="1" x14ac:dyDescent="0.2">
      <c r="A15" s="10" t="s">
        <v>65</v>
      </c>
    </row>
    <row r="16" spans="1:13" x14ac:dyDescent="0.2">
      <c r="A16" s="10"/>
    </row>
  </sheetData>
  <mergeCells count="3">
    <mergeCell ref="J5:K5"/>
    <mergeCell ref="C5:E5"/>
    <mergeCell ref="F5:H5"/>
  </mergeCells>
  <phoneticPr fontId="0" type="noConversion"/>
  <pageMargins left="0.21" right="0.17" top="0.984251969" bottom="0.984251969" header="0.5" footer="0.5"/>
  <pageSetup paperSize="9" scale="78" orientation="landscape" r:id="rId1"/>
  <headerFooter alignWithMargins="0">
    <oddFooter>Side &amp;P</oddFooter>
  </headerFooter>
  <ignoredErrors>
    <ignoredError sqref="C12:F12 G12:K12 F9:F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9"/>
  <sheetViews>
    <sheetView showGridLines="0" zoomScaleNormal="100" workbookViewId="0">
      <selection activeCell="A30" sqref="A30"/>
    </sheetView>
  </sheetViews>
  <sheetFormatPr baseColWidth="10" defaultColWidth="9.140625" defaultRowHeight="12.75" x14ac:dyDescent="0.2"/>
  <cols>
    <col min="1" max="1" width="59.140625" style="3" customWidth="1"/>
    <col min="2" max="6" width="11.140625" style="3" customWidth="1"/>
    <col min="7" max="7" width="13.140625" style="3" customWidth="1"/>
    <col min="8" max="8" width="15.28515625" style="3" customWidth="1"/>
    <col min="9" max="16384" width="9.140625" style="3"/>
  </cols>
  <sheetData>
    <row r="1" spans="1:8" x14ac:dyDescent="0.2">
      <c r="A1" s="20" t="s">
        <v>63</v>
      </c>
    </row>
    <row r="2" spans="1:8" s="2" customFormat="1" ht="18" x14ac:dyDescent="0.25">
      <c r="A2" s="1" t="s">
        <v>18</v>
      </c>
    </row>
    <row r="3" spans="1:8" s="2" customFormat="1" ht="15.75" x14ac:dyDescent="0.25">
      <c r="A3" s="74" t="s">
        <v>59</v>
      </c>
    </row>
    <row r="5" spans="1:8" ht="14.25" customHeight="1" x14ac:dyDescent="0.2">
      <c r="A5" s="104" t="s">
        <v>19</v>
      </c>
      <c r="B5" s="55" t="s">
        <v>24</v>
      </c>
      <c r="C5" s="98" t="s">
        <v>13</v>
      </c>
      <c r="D5" s="99"/>
      <c r="E5" s="100"/>
      <c r="F5" s="98" t="s">
        <v>14</v>
      </c>
      <c r="G5" s="99"/>
      <c r="H5" s="99"/>
    </row>
    <row r="6" spans="1:8" ht="14.25" x14ac:dyDescent="0.2">
      <c r="A6" s="105"/>
      <c r="B6" s="53" t="s">
        <v>0</v>
      </c>
      <c r="C6" s="57" t="s">
        <v>0</v>
      </c>
      <c r="D6" s="57" t="s">
        <v>15</v>
      </c>
      <c r="E6" s="58" t="s">
        <v>16</v>
      </c>
      <c r="F6" s="54" t="s">
        <v>0</v>
      </c>
      <c r="G6" s="57" t="s">
        <v>39</v>
      </c>
      <c r="H6" s="57" t="s">
        <v>17</v>
      </c>
    </row>
    <row r="7" spans="1:8" ht="14.25" x14ac:dyDescent="0.2">
      <c r="A7" s="106"/>
      <c r="B7" s="54"/>
      <c r="C7" s="56"/>
      <c r="D7" s="34"/>
      <c r="E7" s="34"/>
      <c r="F7" s="34"/>
      <c r="G7" s="35" t="s">
        <v>40</v>
      </c>
      <c r="H7" s="36"/>
    </row>
    <row r="8" spans="1:8" ht="14.25" customHeight="1" x14ac:dyDescent="0.2">
      <c r="A8" s="24" t="s">
        <v>9</v>
      </c>
      <c r="B8" s="96">
        <f>(C8+F8)</f>
        <v>1651.6000000000001</v>
      </c>
      <c r="C8" s="12">
        <f>SUM(D8:E8)</f>
        <v>1569.3000000000002</v>
      </c>
      <c r="D8" s="12">
        <v>1000.1</v>
      </c>
      <c r="E8" s="12">
        <v>569.20000000000005</v>
      </c>
      <c r="F8" s="12">
        <f>SUM(G8:H8)</f>
        <v>82.3</v>
      </c>
      <c r="G8" s="12">
        <v>63.5</v>
      </c>
      <c r="H8" s="22">
        <v>18.8</v>
      </c>
    </row>
    <row r="9" spans="1:8" ht="14.25" customHeight="1" x14ac:dyDescent="0.2">
      <c r="A9" s="24" t="s">
        <v>10</v>
      </c>
      <c r="B9" s="12">
        <f t="shared" ref="B9:B14" si="0">(C9+F9)</f>
        <v>4221.2000000000007</v>
      </c>
      <c r="C9" s="12">
        <f t="shared" ref="C9:C14" si="1">SUM(D9:E9)</f>
        <v>4135.1000000000004</v>
      </c>
      <c r="D9" s="12">
        <v>2592.1</v>
      </c>
      <c r="E9" s="12">
        <v>1543</v>
      </c>
      <c r="F9" s="12">
        <f t="shared" ref="F9:F14" si="2">SUM(G9:H9)</f>
        <v>86.100000000000009</v>
      </c>
      <c r="G9" s="12">
        <v>77.900000000000006</v>
      </c>
      <c r="H9" s="22">
        <v>8.1999999999999993</v>
      </c>
    </row>
    <row r="10" spans="1:8" ht="14.25" customHeight="1" x14ac:dyDescent="0.2">
      <c r="A10" s="24" t="s">
        <v>53</v>
      </c>
      <c r="B10" s="12">
        <f t="shared" si="0"/>
        <v>1332</v>
      </c>
      <c r="C10" s="12">
        <f t="shared" si="1"/>
        <v>1293.3</v>
      </c>
      <c r="D10" s="12">
        <v>860.1</v>
      </c>
      <c r="E10" s="12">
        <v>433.2</v>
      </c>
      <c r="F10" s="12">
        <f t="shared" si="2"/>
        <v>38.700000000000003</v>
      </c>
      <c r="G10" s="12">
        <v>30.7</v>
      </c>
      <c r="H10" s="22">
        <v>8</v>
      </c>
    </row>
    <row r="11" spans="1:8" ht="14.25" customHeight="1" x14ac:dyDescent="0.2">
      <c r="A11" s="25" t="s">
        <v>28</v>
      </c>
      <c r="B11" s="12">
        <f>(C11+F11)</f>
        <v>1202.8</v>
      </c>
      <c r="C11" s="12">
        <f>SUM(D11:E11)</f>
        <v>1197.0999999999999</v>
      </c>
      <c r="D11" s="12">
        <v>834</v>
      </c>
      <c r="E11" s="12">
        <v>363.1</v>
      </c>
      <c r="F11" s="12">
        <f>SUM(G11:H11)</f>
        <v>5.7</v>
      </c>
      <c r="G11" s="12">
        <v>5.5</v>
      </c>
      <c r="H11" s="97">
        <v>0.2</v>
      </c>
    </row>
    <row r="12" spans="1:8" ht="14.25" x14ac:dyDescent="0.2">
      <c r="A12" s="29" t="s">
        <v>11</v>
      </c>
      <c r="B12" s="13">
        <f t="shared" ref="B12:H12" si="3">SUM(B8:B11)</f>
        <v>8407.6</v>
      </c>
      <c r="C12" s="13">
        <f t="shared" si="3"/>
        <v>8194.8000000000011</v>
      </c>
      <c r="D12" s="13">
        <f t="shared" si="3"/>
        <v>5286.3</v>
      </c>
      <c r="E12" s="13">
        <f t="shared" si="3"/>
        <v>2908.4999999999995</v>
      </c>
      <c r="F12" s="13">
        <f t="shared" si="3"/>
        <v>212.8</v>
      </c>
      <c r="G12" s="13">
        <f t="shared" si="3"/>
        <v>177.6</v>
      </c>
      <c r="H12" s="23">
        <f t="shared" si="3"/>
        <v>35.200000000000003</v>
      </c>
    </row>
    <row r="13" spans="1:8" ht="14.25" x14ac:dyDescent="0.2">
      <c r="A13" s="24" t="s">
        <v>52</v>
      </c>
      <c r="B13" s="12">
        <f t="shared" si="0"/>
        <v>6420.3</v>
      </c>
      <c r="C13" s="12">
        <f t="shared" si="1"/>
        <v>5491.5</v>
      </c>
      <c r="D13" s="12">
        <v>3649.2</v>
      </c>
      <c r="E13" s="12">
        <v>1842.3</v>
      </c>
      <c r="F13" s="12">
        <f t="shared" si="2"/>
        <v>928.8</v>
      </c>
      <c r="G13" s="12">
        <v>174</v>
      </c>
      <c r="H13" s="22">
        <v>754.8</v>
      </c>
    </row>
    <row r="14" spans="1:8" s="120" customFormat="1" ht="14.25" x14ac:dyDescent="0.2">
      <c r="A14" s="118" t="s">
        <v>67</v>
      </c>
      <c r="B14" s="4">
        <f t="shared" si="0"/>
        <v>967.4</v>
      </c>
      <c r="C14" s="4">
        <f t="shared" si="1"/>
        <v>957.6</v>
      </c>
      <c r="D14" s="4">
        <f>'[1]A.8.1'!D10</f>
        <v>733.6</v>
      </c>
      <c r="E14" s="4">
        <f>'[1]A.8.1'!E10</f>
        <v>224</v>
      </c>
      <c r="F14" s="4">
        <f t="shared" si="2"/>
        <v>9.8000000000000007</v>
      </c>
      <c r="G14" s="4">
        <f>'[1]A.8.1'!G10</f>
        <v>8.5</v>
      </c>
      <c r="H14" s="123">
        <f>'[1]A.8.1'!H10</f>
        <v>1.3</v>
      </c>
    </row>
    <row r="15" spans="1:8" s="6" customFormat="1" x14ac:dyDescent="0.2">
      <c r="A15" s="30" t="s">
        <v>0</v>
      </c>
      <c r="B15" s="13">
        <f>(B12+B13)</f>
        <v>14827.900000000001</v>
      </c>
      <c r="C15" s="13">
        <f>(D15+E15)</f>
        <v>13686.3</v>
      </c>
      <c r="D15" s="13">
        <f>(D12+D13)</f>
        <v>8935.5</v>
      </c>
      <c r="E15" s="13">
        <f>(E12+E13)</f>
        <v>4750.7999999999993</v>
      </c>
      <c r="F15" s="13">
        <f>(F12+F13)</f>
        <v>1141.5999999999999</v>
      </c>
      <c r="G15" s="13">
        <f>(G12+G13)</f>
        <v>351.6</v>
      </c>
      <c r="H15" s="23">
        <f>(H12+H13)</f>
        <v>790</v>
      </c>
    </row>
    <row r="16" spans="1:8" s="6" customFormat="1" x14ac:dyDescent="0.2">
      <c r="B16" s="9"/>
      <c r="C16" s="9"/>
      <c r="D16" s="9"/>
      <c r="E16" s="9"/>
      <c r="F16" s="9"/>
      <c r="G16" s="9"/>
      <c r="H16" s="9"/>
    </row>
    <row r="17" spans="1:8" x14ac:dyDescent="0.2">
      <c r="A17" s="14" t="s">
        <v>51</v>
      </c>
    </row>
    <row r="18" spans="1:8" x14ac:dyDescent="0.2">
      <c r="A18" s="10" t="s">
        <v>55</v>
      </c>
    </row>
    <row r="19" spans="1:8" x14ac:dyDescent="0.2">
      <c r="A19" s="10" t="s">
        <v>54</v>
      </c>
    </row>
    <row r="20" spans="1:8" customFormat="1" x14ac:dyDescent="0.2">
      <c r="A20" s="10" t="s">
        <v>68</v>
      </c>
    </row>
    <row r="23" spans="1:8" x14ac:dyDescent="0.2">
      <c r="B23" s="33"/>
      <c r="C23" s="33"/>
      <c r="D23" s="33"/>
      <c r="F23" s="33"/>
      <c r="G23" s="33"/>
    </row>
    <row r="24" spans="1:8" x14ac:dyDescent="0.2">
      <c r="B24" s="95"/>
      <c r="C24" s="79"/>
      <c r="D24" s="79"/>
      <c r="E24" s="79"/>
      <c r="F24" s="79"/>
      <c r="G24" s="79"/>
      <c r="H24" s="79"/>
    </row>
    <row r="39" spans="2:10" x14ac:dyDescent="0.2">
      <c r="B39" s="79"/>
      <c r="C39" s="79"/>
      <c r="D39" s="79"/>
      <c r="E39" s="79"/>
      <c r="G39" s="79"/>
      <c r="H39" s="79"/>
      <c r="I39" s="79"/>
      <c r="J39" s="79"/>
    </row>
    <row r="40" spans="2:10" x14ac:dyDescent="0.2">
      <c r="B40" s="79"/>
      <c r="C40" s="79"/>
      <c r="D40" s="79"/>
      <c r="E40" s="79"/>
      <c r="G40" s="79"/>
      <c r="H40" s="79"/>
      <c r="I40" s="79"/>
      <c r="J40" s="79"/>
    </row>
    <row r="41" spans="2:10" x14ac:dyDescent="0.2">
      <c r="B41" s="79"/>
      <c r="C41" s="79"/>
      <c r="D41" s="79"/>
      <c r="E41" s="79"/>
      <c r="G41" s="79"/>
      <c r="H41" s="79"/>
      <c r="I41" s="79"/>
      <c r="J41" s="79"/>
    </row>
    <row r="42" spans="2:10" x14ac:dyDescent="0.2">
      <c r="B42" s="79"/>
      <c r="C42" s="79"/>
      <c r="D42" s="79"/>
      <c r="E42" s="79"/>
      <c r="G42" s="79"/>
      <c r="H42" s="79"/>
      <c r="I42" s="79"/>
      <c r="J42" s="79"/>
    </row>
    <row r="43" spans="2:10" x14ac:dyDescent="0.2">
      <c r="B43" s="79"/>
      <c r="C43" s="79"/>
      <c r="D43" s="79"/>
      <c r="E43" s="79"/>
      <c r="G43" s="79"/>
      <c r="H43" s="79"/>
      <c r="I43" s="79"/>
      <c r="J43" s="79"/>
    </row>
    <row r="44" spans="2:10" x14ac:dyDescent="0.2">
      <c r="B44" s="79"/>
      <c r="C44" s="79"/>
      <c r="D44" s="79"/>
      <c r="E44" s="79"/>
    </row>
    <row r="45" spans="2:10" x14ac:dyDescent="0.2">
      <c r="B45" s="79"/>
      <c r="C45" s="79"/>
      <c r="D45" s="79"/>
      <c r="E45" s="79"/>
      <c r="G45" s="79"/>
      <c r="H45" s="79"/>
      <c r="I45" s="79"/>
      <c r="J45" s="79"/>
    </row>
    <row r="46" spans="2:10" x14ac:dyDescent="0.2">
      <c r="B46" s="79"/>
      <c r="C46" s="79"/>
      <c r="D46" s="79"/>
      <c r="E46" s="79"/>
    </row>
    <row r="47" spans="2:10" x14ac:dyDescent="0.2">
      <c r="B47" s="79"/>
      <c r="C47" s="79"/>
      <c r="D47" s="79"/>
      <c r="E47" s="79"/>
    </row>
    <row r="48" spans="2:10" x14ac:dyDescent="0.2">
      <c r="B48" s="79"/>
      <c r="C48" s="79"/>
      <c r="D48" s="79"/>
      <c r="E48" s="79"/>
    </row>
    <row r="49" spans="2:5" x14ac:dyDescent="0.2">
      <c r="B49" s="79"/>
      <c r="C49" s="79"/>
      <c r="D49" s="79"/>
      <c r="E49" s="79"/>
    </row>
  </sheetData>
  <mergeCells count="3">
    <mergeCell ref="C5:E5"/>
    <mergeCell ref="A5:A7"/>
    <mergeCell ref="F5:H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Footer>Side &amp;P</oddFooter>
  </headerFooter>
  <ignoredErrors>
    <ignoredError sqref="B12:F12 C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zoomScaleNormal="100" workbookViewId="0">
      <selection activeCell="A21" sqref="A21:XFD21"/>
    </sheetView>
  </sheetViews>
  <sheetFormatPr baseColWidth="10" defaultRowHeight="12.75" x14ac:dyDescent="0.2"/>
  <cols>
    <col min="1" max="1" width="53.140625" customWidth="1"/>
    <col min="5" max="5" width="13.42578125" customWidth="1"/>
    <col min="7" max="7" width="12.5703125" customWidth="1"/>
    <col min="8" max="8" width="15.5703125" customWidth="1"/>
    <col min="11" max="11" width="13.5703125" customWidth="1"/>
    <col min="12" max="12" width="11.42578125" style="3"/>
  </cols>
  <sheetData>
    <row r="1" spans="1:14" x14ac:dyDescent="0.2">
      <c r="A1" s="20" t="s">
        <v>63</v>
      </c>
    </row>
    <row r="2" spans="1:14" ht="18" x14ac:dyDescent="0.25">
      <c r="A2" s="1" t="s">
        <v>8</v>
      </c>
      <c r="B2" s="2"/>
      <c r="C2" s="2"/>
      <c r="D2" s="2"/>
      <c r="E2" s="2"/>
      <c r="F2" s="2"/>
      <c r="G2" s="2"/>
      <c r="H2" s="2"/>
      <c r="I2" s="2"/>
      <c r="J2" s="2"/>
    </row>
    <row r="3" spans="1:14" ht="15.75" x14ac:dyDescent="0.25">
      <c r="A3" s="21" t="s">
        <v>60</v>
      </c>
      <c r="B3" s="2"/>
      <c r="C3" s="2"/>
      <c r="D3" s="2"/>
      <c r="E3" s="2"/>
      <c r="F3" s="2"/>
      <c r="G3" s="2"/>
      <c r="H3" s="2"/>
      <c r="I3" s="2"/>
      <c r="J3" s="2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4" ht="14.25" customHeight="1" x14ac:dyDescent="0.2">
      <c r="A5" s="108" t="s">
        <v>2</v>
      </c>
      <c r="B5" s="111" t="s">
        <v>24</v>
      </c>
      <c r="C5" s="101" t="s">
        <v>3</v>
      </c>
      <c r="D5" s="101"/>
      <c r="E5" s="101"/>
      <c r="F5" s="102" t="s">
        <v>4</v>
      </c>
      <c r="G5" s="101"/>
      <c r="H5" s="103"/>
      <c r="I5" s="41" t="s">
        <v>25</v>
      </c>
      <c r="J5" s="107" t="s">
        <v>29</v>
      </c>
      <c r="K5" s="101"/>
    </row>
    <row r="6" spans="1:14" ht="14.25" customHeight="1" x14ac:dyDescent="0.2">
      <c r="A6" s="109"/>
      <c r="B6" s="112"/>
      <c r="C6" s="40" t="s">
        <v>0</v>
      </c>
      <c r="D6" s="44" t="s">
        <v>30</v>
      </c>
      <c r="E6" s="44" t="s">
        <v>27</v>
      </c>
      <c r="F6" s="51" t="s">
        <v>0</v>
      </c>
      <c r="G6" s="44" t="s">
        <v>33</v>
      </c>
      <c r="H6" s="44" t="s">
        <v>26</v>
      </c>
      <c r="I6" s="43" t="s">
        <v>36</v>
      </c>
      <c r="J6" s="43" t="s">
        <v>0</v>
      </c>
      <c r="K6" s="40" t="s">
        <v>37</v>
      </c>
    </row>
    <row r="7" spans="1:14" ht="14.25" x14ac:dyDescent="0.2">
      <c r="A7" s="109"/>
      <c r="B7" s="112"/>
      <c r="C7" s="52"/>
      <c r="D7" s="40" t="s">
        <v>31</v>
      </c>
      <c r="E7" s="44"/>
      <c r="F7" s="40"/>
      <c r="G7" s="44" t="s">
        <v>34</v>
      </c>
      <c r="H7" s="44"/>
      <c r="I7" s="43"/>
      <c r="J7" s="42"/>
      <c r="K7" s="51" t="s">
        <v>38</v>
      </c>
    </row>
    <row r="8" spans="1:14" ht="14.25" x14ac:dyDescent="0.2">
      <c r="A8" s="110"/>
      <c r="B8" s="113"/>
      <c r="C8" s="39"/>
      <c r="D8" s="47" t="s">
        <v>32</v>
      </c>
      <c r="E8" s="46"/>
      <c r="F8" s="46"/>
      <c r="G8" s="44" t="s">
        <v>35</v>
      </c>
      <c r="H8" s="46"/>
      <c r="I8" s="47"/>
      <c r="J8" s="42" t="s">
        <v>0</v>
      </c>
      <c r="K8" s="42"/>
    </row>
    <row r="9" spans="1:14" ht="14.25" customHeight="1" x14ac:dyDescent="0.2">
      <c r="A9" s="24" t="s">
        <v>9</v>
      </c>
      <c r="B9" s="45">
        <f>(C9+F9+I9+J9)</f>
        <v>1651.6000000000004</v>
      </c>
      <c r="C9" s="45">
        <f>SUM(D9:E9)</f>
        <v>318.60000000000002</v>
      </c>
      <c r="D9" s="45">
        <v>317.5</v>
      </c>
      <c r="E9" s="45">
        <v>1.1000000000000001</v>
      </c>
      <c r="F9" s="4">
        <f>SUM(G9:H9)</f>
        <v>1176.7</v>
      </c>
      <c r="G9" s="45">
        <v>568.1</v>
      </c>
      <c r="H9" s="4">
        <v>608.6</v>
      </c>
      <c r="I9" s="4">
        <v>82.4</v>
      </c>
      <c r="J9" s="45">
        <v>73.900000000000006</v>
      </c>
      <c r="K9" s="48">
        <v>36.799999999999997</v>
      </c>
      <c r="L9" s="33"/>
      <c r="M9" s="75"/>
      <c r="N9" s="75"/>
    </row>
    <row r="10" spans="1:14" ht="14.25" customHeight="1" x14ac:dyDescent="0.2">
      <c r="A10" s="24" t="s">
        <v>10</v>
      </c>
      <c r="B10" s="4">
        <f t="shared" ref="B10:B14" si="0">(C10+F10+I10+J10)</f>
        <v>4221.2</v>
      </c>
      <c r="C10" s="4">
        <f t="shared" ref="C10:C14" si="1">SUM(D10:E10)</f>
        <v>1473.5</v>
      </c>
      <c r="D10" s="4">
        <v>1156.8</v>
      </c>
      <c r="E10" s="4">
        <v>316.7</v>
      </c>
      <c r="F10" s="4">
        <f t="shared" ref="F10:F14" si="2">SUM(G10:H10)</f>
        <v>1875.5</v>
      </c>
      <c r="G10" s="4">
        <v>527.9</v>
      </c>
      <c r="H10" s="4">
        <v>1347.6</v>
      </c>
      <c r="I10" s="4">
        <v>141.5</v>
      </c>
      <c r="J10" s="4">
        <v>730.7</v>
      </c>
      <c r="K10" s="31">
        <v>195.6</v>
      </c>
      <c r="L10" s="33"/>
      <c r="M10" s="75"/>
      <c r="N10" s="75"/>
    </row>
    <row r="11" spans="1:14" ht="14.25" customHeight="1" x14ac:dyDescent="0.2">
      <c r="A11" s="24" t="s">
        <v>53</v>
      </c>
      <c r="B11" s="4">
        <f t="shared" si="0"/>
        <v>1332</v>
      </c>
      <c r="C11" s="4">
        <f t="shared" si="1"/>
        <v>121</v>
      </c>
      <c r="D11" s="4">
        <v>118.2</v>
      </c>
      <c r="E11" s="4">
        <v>2.8</v>
      </c>
      <c r="F11" s="4">
        <f t="shared" si="2"/>
        <v>1016.9</v>
      </c>
      <c r="G11" s="4">
        <v>513.29999999999995</v>
      </c>
      <c r="H11" s="4">
        <v>503.6</v>
      </c>
      <c r="I11" s="4">
        <v>40</v>
      </c>
      <c r="J11" s="4">
        <v>154.1</v>
      </c>
      <c r="K11" s="31">
        <v>56.2</v>
      </c>
      <c r="L11" s="33"/>
      <c r="M11" s="75"/>
      <c r="N11" s="75"/>
    </row>
    <row r="12" spans="1:14" ht="14.25" customHeight="1" x14ac:dyDescent="0.2">
      <c r="A12" s="25" t="s">
        <v>28</v>
      </c>
      <c r="B12" s="4">
        <f t="shared" si="0"/>
        <v>1202.8</v>
      </c>
      <c r="C12" s="4">
        <f t="shared" si="1"/>
        <v>125.3</v>
      </c>
      <c r="D12" s="4">
        <v>113.1</v>
      </c>
      <c r="E12" s="4">
        <v>12.2</v>
      </c>
      <c r="F12" s="4">
        <f>SUM(G12:H12)</f>
        <v>941.8</v>
      </c>
      <c r="G12" s="4">
        <v>402.3</v>
      </c>
      <c r="H12" s="4">
        <v>539.5</v>
      </c>
      <c r="I12" s="4">
        <v>33.9</v>
      </c>
      <c r="J12" s="4">
        <v>101.8</v>
      </c>
      <c r="K12" s="31">
        <v>30.3</v>
      </c>
      <c r="L12" s="33"/>
      <c r="M12" s="75"/>
      <c r="N12" s="75"/>
    </row>
    <row r="13" spans="1:14" ht="14.25" x14ac:dyDescent="0.2">
      <c r="A13" s="29" t="s">
        <v>11</v>
      </c>
      <c r="B13" s="5">
        <f t="shared" ref="B13:K13" si="3">SUM(B9:B12)</f>
        <v>8407.6</v>
      </c>
      <c r="C13" s="5">
        <f t="shared" si="3"/>
        <v>2038.3999999999999</v>
      </c>
      <c r="D13" s="5">
        <f t="shared" si="3"/>
        <v>1705.6</v>
      </c>
      <c r="E13" s="5">
        <f t="shared" si="3"/>
        <v>332.8</v>
      </c>
      <c r="F13" s="5">
        <f t="shared" si="3"/>
        <v>5010.8999999999996</v>
      </c>
      <c r="G13" s="5">
        <f t="shared" si="3"/>
        <v>2011.6</v>
      </c>
      <c r="H13" s="5">
        <f t="shared" si="3"/>
        <v>2999.2999999999997</v>
      </c>
      <c r="I13" s="5">
        <f t="shared" si="3"/>
        <v>297.79999999999995</v>
      </c>
      <c r="J13" s="5">
        <f t="shared" si="3"/>
        <v>1060.5</v>
      </c>
      <c r="K13" s="32">
        <f t="shared" si="3"/>
        <v>318.89999999999998</v>
      </c>
      <c r="L13" s="33"/>
      <c r="M13" s="75"/>
      <c r="N13" s="75"/>
    </row>
    <row r="14" spans="1:14" ht="14.25" x14ac:dyDescent="0.2">
      <c r="A14" s="24" t="s">
        <v>52</v>
      </c>
      <c r="B14" s="4">
        <f t="shared" si="0"/>
        <v>6420.3</v>
      </c>
      <c r="C14" s="4">
        <f t="shared" si="1"/>
        <v>300.5</v>
      </c>
      <c r="D14" s="4">
        <v>261.89999999999998</v>
      </c>
      <c r="E14" s="4">
        <v>38.6</v>
      </c>
      <c r="F14" s="4">
        <f t="shared" si="2"/>
        <v>5738</v>
      </c>
      <c r="G14" s="4">
        <v>5077.1000000000004</v>
      </c>
      <c r="H14" s="4">
        <v>660.9</v>
      </c>
      <c r="I14" s="4">
        <v>125.1</v>
      </c>
      <c r="J14" s="4">
        <v>256.7</v>
      </c>
      <c r="K14" s="31">
        <v>112.4</v>
      </c>
      <c r="L14" s="33"/>
      <c r="M14" s="75"/>
      <c r="N14" s="75"/>
    </row>
    <row r="15" spans="1:14" s="120" customFormat="1" ht="14.25" x14ac:dyDescent="0.2">
      <c r="A15" s="118" t="s">
        <v>67</v>
      </c>
      <c r="B15" s="4">
        <f>(C15+F15+I15+J15)</f>
        <v>967.4</v>
      </c>
      <c r="C15" s="4">
        <f>SUM(D15:E15)</f>
        <v>37</v>
      </c>
      <c r="D15" s="4">
        <f>'[1]A.8.2'!D11</f>
        <v>37</v>
      </c>
      <c r="E15" s="124" t="s">
        <v>66</v>
      </c>
      <c r="F15" s="4">
        <f>SUM(G15:H15)</f>
        <v>883.8</v>
      </c>
      <c r="G15" s="4">
        <f>'[1]A.8.2'!G11</f>
        <v>857.5</v>
      </c>
      <c r="H15" s="4">
        <f>'[1]A.8.2'!H11</f>
        <v>26.3</v>
      </c>
      <c r="I15" s="4">
        <f>'[1]A.8.2'!I11</f>
        <v>45.7</v>
      </c>
      <c r="J15" s="4">
        <f>'[1]A.8.2'!J11</f>
        <v>0.9</v>
      </c>
      <c r="K15" s="31">
        <f>'[1]A.8.2'!K11</f>
        <v>0.7</v>
      </c>
      <c r="N15" s="75"/>
    </row>
    <row r="16" spans="1:14" x14ac:dyDescent="0.2">
      <c r="A16" s="30" t="s">
        <v>0</v>
      </c>
      <c r="B16" s="5">
        <f>(B13+B14)</f>
        <v>14827.900000000001</v>
      </c>
      <c r="C16" s="5">
        <f t="shared" ref="C16:K16" si="4">(C13+C14)</f>
        <v>2338.8999999999996</v>
      </c>
      <c r="D16" s="5">
        <f t="shared" si="4"/>
        <v>1967.5</v>
      </c>
      <c r="E16" s="5">
        <f t="shared" si="4"/>
        <v>371.40000000000003</v>
      </c>
      <c r="F16" s="5">
        <f t="shared" si="4"/>
        <v>10748.9</v>
      </c>
      <c r="G16" s="5">
        <f t="shared" si="4"/>
        <v>7088.7000000000007</v>
      </c>
      <c r="H16" s="5">
        <f t="shared" si="4"/>
        <v>3660.2</v>
      </c>
      <c r="I16" s="5">
        <f t="shared" si="4"/>
        <v>422.9</v>
      </c>
      <c r="J16" s="5">
        <f t="shared" si="4"/>
        <v>1317.2</v>
      </c>
      <c r="K16" s="32">
        <f t="shared" si="4"/>
        <v>431.29999999999995</v>
      </c>
      <c r="N16" s="75"/>
    </row>
    <row r="17" spans="1:12" x14ac:dyDescent="0.2">
      <c r="A17" s="6"/>
      <c r="B17" s="9"/>
      <c r="C17" s="9"/>
      <c r="D17" s="9"/>
      <c r="E17" s="9"/>
      <c r="F17" s="9"/>
      <c r="G17" s="9"/>
      <c r="H17" s="9"/>
      <c r="I17" s="9"/>
      <c r="J17" s="9"/>
    </row>
    <row r="18" spans="1:12" x14ac:dyDescent="0.2">
      <c r="A18" s="14" t="s">
        <v>51</v>
      </c>
      <c r="B18" s="3"/>
      <c r="C18" s="79"/>
      <c r="D18" s="3"/>
      <c r="E18" s="3"/>
      <c r="F18" s="79"/>
      <c r="G18" s="3"/>
      <c r="H18" s="3"/>
      <c r="I18" s="3"/>
      <c r="J18" s="3"/>
    </row>
    <row r="19" spans="1:12" x14ac:dyDescent="0.2">
      <c r="A19" s="10" t="s">
        <v>55</v>
      </c>
      <c r="B19" s="3"/>
      <c r="C19" s="3"/>
      <c r="D19" s="3"/>
      <c r="E19" s="3"/>
      <c r="F19" s="3"/>
      <c r="G19" s="3"/>
      <c r="H19" s="3"/>
      <c r="I19" s="3"/>
      <c r="J19" s="3"/>
    </row>
    <row r="20" spans="1:12" x14ac:dyDescent="0.2">
      <c r="A20" s="10" t="s">
        <v>54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x14ac:dyDescent="0.2">
      <c r="A21" s="10" t="s">
        <v>68</v>
      </c>
      <c r="L21"/>
    </row>
    <row r="25" spans="1:12" x14ac:dyDescent="0.2">
      <c r="B25" s="75"/>
      <c r="C25" s="75"/>
      <c r="D25" s="75"/>
      <c r="E25" s="75"/>
      <c r="F25" s="75"/>
      <c r="G25" s="75"/>
      <c r="H25" s="75"/>
      <c r="I25" s="75"/>
      <c r="J25" s="75"/>
      <c r="K25" s="75"/>
    </row>
  </sheetData>
  <mergeCells count="5">
    <mergeCell ref="J5:K5"/>
    <mergeCell ref="A5:A8"/>
    <mergeCell ref="B5:B8"/>
    <mergeCell ref="C5:E5"/>
    <mergeCell ref="F5:H5"/>
  </mergeCells>
  <phoneticPr fontId="0" type="noConversion"/>
  <pageMargins left="0.78740157499999996" right="0.78740157499999996" top="0.984251969" bottom="0.984251969" header="0.5" footer="0.5"/>
  <pageSetup paperSize="9" scale="74" orientation="landscape" r:id="rId1"/>
  <headerFooter alignWithMargins="0"/>
  <ignoredErrors>
    <ignoredError sqref="F9:F12 F14 F16:F17" formulaRange="1"/>
    <ignoredError sqref="B13:C13" formula="1"/>
    <ignoredError sqref="F13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showGridLines="0" workbookViewId="0">
      <selection activeCell="A13" sqref="A13:XFD13"/>
    </sheetView>
  </sheetViews>
  <sheetFormatPr baseColWidth="10" defaultRowHeight="12.75" x14ac:dyDescent="0.2"/>
  <cols>
    <col min="1" max="1" width="57.5703125" customWidth="1"/>
    <col min="3" max="3" width="25.5703125" customWidth="1"/>
    <col min="5" max="5" width="24.7109375" bestFit="1" customWidth="1"/>
    <col min="6" max="6" width="11.42578125" style="3"/>
  </cols>
  <sheetData>
    <row r="1" spans="1:9" x14ac:dyDescent="0.2">
      <c r="A1" s="20" t="s">
        <v>63</v>
      </c>
    </row>
    <row r="2" spans="1:9" ht="18" x14ac:dyDescent="0.25">
      <c r="A2" s="1" t="s">
        <v>20</v>
      </c>
      <c r="B2" s="2"/>
      <c r="C2" s="2"/>
      <c r="D2" s="2"/>
      <c r="E2" s="2"/>
    </row>
    <row r="3" spans="1:9" ht="15.75" x14ac:dyDescent="0.25">
      <c r="A3" s="21" t="s">
        <v>61</v>
      </c>
      <c r="B3" s="2"/>
      <c r="C3" s="2"/>
      <c r="D3" s="2"/>
      <c r="E3" s="2"/>
    </row>
    <row r="4" spans="1:9" x14ac:dyDescent="0.2">
      <c r="A4" s="3"/>
      <c r="B4" s="3"/>
      <c r="C4" s="3"/>
      <c r="D4" s="3"/>
      <c r="E4" s="3"/>
    </row>
    <row r="5" spans="1:9" ht="14.25" x14ac:dyDescent="0.2">
      <c r="A5" s="116" t="s">
        <v>2</v>
      </c>
      <c r="B5" s="114" t="s">
        <v>21</v>
      </c>
      <c r="C5" s="114"/>
      <c r="D5" s="115" t="s">
        <v>22</v>
      </c>
      <c r="E5" s="114"/>
    </row>
    <row r="6" spans="1:9" ht="14.25" x14ac:dyDescent="0.2">
      <c r="A6" s="117"/>
      <c r="B6" s="66" t="s">
        <v>0</v>
      </c>
      <c r="C6" s="64" t="s">
        <v>41</v>
      </c>
      <c r="D6" s="63" t="s">
        <v>0</v>
      </c>
      <c r="E6" s="65" t="s">
        <v>41</v>
      </c>
    </row>
    <row r="7" spans="1:9" ht="14.25" customHeight="1" x14ac:dyDescent="0.2">
      <c r="A7" s="24" t="s">
        <v>6</v>
      </c>
      <c r="B7" s="12">
        <v>3112</v>
      </c>
      <c r="C7" s="12">
        <v>2207</v>
      </c>
      <c r="D7" s="12">
        <v>2787</v>
      </c>
      <c r="E7" s="22">
        <v>2078</v>
      </c>
      <c r="F7" s="86"/>
      <c r="G7" s="16"/>
      <c r="H7" s="73"/>
    </row>
    <row r="8" spans="1:9" ht="14.25" customHeight="1" x14ac:dyDescent="0.2">
      <c r="A8" s="24" t="s">
        <v>7</v>
      </c>
      <c r="B8" s="12">
        <v>9783</v>
      </c>
      <c r="C8" s="12">
        <v>6444</v>
      </c>
      <c r="D8" s="12">
        <v>6598</v>
      </c>
      <c r="E8" s="22">
        <v>4607</v>
      </c>
      <c r="F8" s="86"/>
      <c r="G8" s="16"/>
      <c r="H8" s="73"/>
      <c r="I8" s="19"/>
    </row>
    <row r="9" spans="1:9" s="120" customFormat="1" ht="14.25" x14ac:dyDescent="0.2">
      <c r="A9" s="118" t="s">
        <v>64</v>
      </c>
      <c r="B9" s="125">
        <v>2026</v>
      </c>
      <c r="C9" s="12">
        <v>1246</v>
      </c>
      <c r="D9" s="12">
        <v>798</v>
      </c>
      <c r="E9" s="22">
        <v>470</v>
      </c>
      <c r="F9" s="22"/>
      <c r="G9" s="22"/>
      <c r="H9" s="73"/>
    </row>
    <row r="10" spans="1:9" x14ac:dyDescent="0.2">
      <c r="A10" s="28" t="s">
        <v>0</v>
      </c>
      <c r="B10" s="13">
        <f>SUM(B7:B8)</f>
        <v>12895</v>
      </c>
      <c r="C10" s="13">
        <f>SUM(C7:C8)</f>
        <v>8651</v>
      </c>
      <c r="D10" s="13">
        <f>SUM(D7:D8)</f>
        <v>9385</v>
      </c>
      <c r="E10" s="23">
        <f>SUM(E7:E8)</f>
        <v>6685</v>
      </c>
      <c r="G10" s="19"/>
    </row>
    <row r="12" spans="1:9" x14ac:dyDescent="0.2">
      <c r="A12" s="14" t="s">
        <v>51</v>
      </c>
      <c r="D12" s="19"/>
    </row>
    <row r="13" spans="1:9" x14ac:dyDescent="0.2">
      <c r="A13" s="10" t="s">
        <v>65</v>
      </c>
      <c r="F13"/>
    </row>
    <row r="14" spans="1:9" x14ac:dyDescent="0.2">
      <c r="A14" s="10"/>
    </row>
    <row r="22" spans="3:4" x14ac:dyDescent="0.2">
      <c r="C22" s="19"/>
    </row>
    <row r="26" spans="3:4" x14ac:dyDescent="0.2">
      <c r="D26" s="3"/>
    </row>
    <row r="27" spans="3:4" x14ac:dyDescent="0.2">
      <c r="D27" s="3"/>
    </row>
    <row r="28" spans="3:4" x14ac:dyDescent="0.2">
      <c r="D28" s="3"/>
    </row>
    <row r="29" spans="3:4" x14ac:dyDescent="0.2">
      <c r="D29" s="3"/>
    </row>
    <row r="30" spans="3:4" x14ac:dyDescent="0.2">
      <c r="D30" s="3"/>
    </row>
    <row r="31" spans="3:4" x14ac:dyDescent="0.2">
      <c r="D31" s="3"/>
    </row>
  </sheetData>
  <mergeCells count="3">
    <mergeCell ref="B5:C5"/>
    <mergeCell ref="D5:E5"/>
    <mergeCell ref="A5:A6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10 E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5"/>
  <sheetViews>
    <sheetView showGridLines="0" tabSelected="1" workbookViewId="0">
      <selection activeCell="B49" sqref="B49"/>
    </sheetView>
  </sheetViews>
  <sheetFormatPr baseColWidth="10" defaultRowHeight="12.75" x14ac:dyDescent="0.2"/>
  <cols>
    <col min="1" max="1" width="61.5703125" customWidth="1"/>
    <col min="3" max="3" width="24.7109375" bestFit="1" customWidth="1"/>
    <col min="5" max="5" width="24.7109375" bestFit="1" customWidth="1"/>
    <col min="6" max="6" width="11.42578125" style="3"/>
  </cols>
  <sheetData>
    <row r="1" spans="1:8" x14ac:dyDescent="0.2">
      <c r="A1" s="20" t="s">
        <v>63</v>
      </c>
    </row>
    <row r="2" spans="1:8" ht="18" x14ac:dyDescent="0.25">
      <c r="A2" s="1" t="s">
        <v>23</v>
      </c>
      <c r="B2" s="2"/>
      <c r="C2" s="2"/>
      <c r="D2" s="2"/>
      <c r="E2" s="2"/>
    </row>
    <row r="3" spans="1:8" ht="15.75" x14ac:dyDescent="0.25">
      <c r="A3" s="21" t="s">
        <v>62</v>
      </c>
      <c r="B3" s="2"/>
      <c r="C3" s="2"/>
      <c r="D3" s="2"/>
      <c r="E3" s="2"/>
    </row>
    <row r="4" spans="1:8" x14ac:dyDescent="0.2">
      <c r="A4" s="3"/>
      <c r="B4" s="3"/>
      <c r="C4" s="3"/>
      <c r="D4" s="3"/>
      <c r="E4" s="3"/>
    </row>
    <row r="5" spans="1:8" ht="14.25" x14ac:dyDescent="0.2">
      <c r="A5" s="116" t="s">
        <v>2</v>
      </c>
      <c r="B5" s="114" t="s">
        <v>21</v>
      </c>
      <c r="C5" s="114"/>
      <c r="D5" s="115" t="s">
        <v>22</v>
      </c>
      <c r="E5" s="114"/>
    </row>
    <row r="6" spans="1:8" ht="14.25" x14ac:dyDescent="0.2">
      <c r="A6" s="106"/>
      <c r="B6" s="66" t="s">
        <v>0</v>
      </c>
      <c r="C6" s="64" t="s">
        <v>41</v>
      </c>
      <c r="D6" s="63" t="s">
        <v>0</v>
      </c>
      <c r="E6" s="65" t="s">
        <v>41</v>
      </c>
    </row>
    <row r="7" spans="1:8" ht="14.25" customHeight="1" x14ac:dyDescent="0.2">
      <c r="A7" s="24" t="s">
        <v>9</v>
      </c>
      <c r="B7" s="12">
        <v>1462</v>
      </c>
      <c r="C7" s="12">
        <v>838</v>
      </c>
      <c r="D7" s="12">
        <v>1139</v>
      </c>
      <c r="E7" s="22">
        <v>725</v>
      </c>
      <c r="F7" s="86"/>
      <c r="G7" s="22"/>
      <c r="H7" s="19"/>
    </row>
    <row r="8" spans="1:8" ht="14.25" customHeight="1" x14ac:dyDescent="0.2">
      <c r="A8" s="24" t="s">
        <v>10</v>
      </c>
      <c r="B8" s="12">
        <v>2754</v>
      </c>
      <c r="C8" s="12">
        <v>1821</v>
      </c>
      <c r="D8" s="12">
        <v>2460</v>
      </c>
      <c r="E8" s="22">
        <v>1742</v>
      </c>
      <c r="F8" s="86"/>
      <c r="G8" s="22"/>
      <c r="H8" s="19"/>
    </row>
    <row r="9" spans="1:8" ht="14.25" customHeight="1" x14ac:dyDescent="0.2">
      <c r="A9" s="24" t="s">
        <v>53</v>
      </c>
      <c r="B9" s="12">
        <v>1073</v>
      </c>
      <c r="C9" s="12">
        <v>767</v>
      </c>
      <c r="D9" s="12">
        <v>945</v>
      </c>
      <c r="E9" s="22">
        <v>743</v>
      </c>
      <c r="F9" s="86"/>
      <c r="G9" s="22"/>
      <c r="H9" s="19"/>
    </row>
    <row r="10" spans="1:8" ht="14.25" customHeight="1" x14ac:dyDescent="0.2">
      <c r="A10" s="25" t="s">
        <v>28</v>
      </c>
      <c r="B10" s="12">
        <v>997</v>
      </c>
      <c r="C10" s="12">
        <v>778</v>
      </c>
      <c r="D10" s="12">
        <v>923</v>
      </c>
      <c r="E10" s="22">
        <v>745</v>
      </c>
      <c r="F10" s="86"/>
      <c r="G10" s="22"/>
      <c r="H10" s="19"/>
    </row>
    <row r="11" spans="1:8" ht="14.25" x14ac:dyDescent="0.2">
      <c r="A11" s="26" t="s">
        <v>11</v>
      </c>
      <c r="B11" s="13">
        <f>SUM(B7:B10)</f>
        <v>6286</v>
      </c>
      <c r="C11" s="13">
        <f>SUM(C7:C10)</f>
        <v>4204</v>
      </c>
      <c r="D11" s="13">
        <f>SUM(D7:D10)</f>
        <v>5467</v>
      </c>
      <c r="E11" s="23">
        <f>SUM(E7:E10)</f>
        <v>3955</v>
      </c>
      <c r="F11" s="86"/>
      <c r="G11" s="16"/>
      <c r="H11" s="19"/>
    </row>
    <row r="12" spans="1:8" ht="14.25" x14ac:dyDescent="0.2">
      <c r="A12" s="24" t="s">
        <v>52</v>
      </c>
      <c r="B12" s="12">
        <v>6609</v>
      </c>
      <c r="C12" s="12">
        <v>4447</v>
      </c>
      <c r="D12" s="12">
        <v>3918</v>
      </c>
      <c r="E12" s="22">
        <v>2730</v>
      </c>
      <c r="F12" s="86"/>
      <c r="G12" s="16"/>
      <c r="H12" s="19"/>
    </row>
    <row r="13" spans="1:8" s="120" customFormat="1" ht="14.25" x14ac:dyDescent="0.2">
      <c r="A13" s="118" t="s">
        <v>67</v>
      </c>
      <c r="B13" s="12">
        <f>'[1]A.8.5'!B9</f>
        <v>2026</v>
      </c>
      <c r="C13" s="12">
        <f>'[1]A.8.5'!C9</f>
        <v>1246</v>
      </c>
      <c r="D13" s="12">
        <f>'[1]A.8.5'!D9</f>
        <v>798</v>
      </c>
      <c r="E13" s="22">
        <f>'[1]A.8.5'!E9</f>
        <v>470</v>
      </c>
      <c r="F13" s="22"/>
      <c r="G13" s="22"/>
      <c r="H13" s="73"/>
    </row>
    <row r="14" spans="1:8" x14ac:dyDescent="0.2">
      <c r="A14" s="27" t="s">
        <v>0</v>
      </c>
      <c r="B14" s="13">
        <f>(B11+B12)</f>
        <v>12895</v>
      </c>
      <c r="C14" s="13">
        <f>(C11+C12)</f>
        <v>8651</v>
      </c>
      <c r="D14" s="13">
        <f>(D11+D12)</f>
        <v>9385</v>
      </c>
      <c r="E14" s="23">
        <f>(E11+E12)</f>
        <v>6685</v>
      </c>
      <c r="G14" s="15"/>
      <c r="H14" s="19"/>
    </row>
    <row r="15" spans="1:8" x14ac:dyDescent="0.2">
      <c r="A15" s="6"/>
      <c r="C15" s="19"/>
    </row>
    <row r="16" spans="1:8" x14ac:dyDescent="0.2">
      <c r="A16" s="14" t="s">
        <v>51</v>
      </c>
    </row>
    <row r="17" spans="1:6" x14ac:dyDescent="0.2">
      <c r="A17" s="10" t="s">
        <v>55</v>
      </c>
    </row>
    <row r="18" spans="1:6" x14ac:dyDescent="0.2">
      <c r="A18" s="10" t="s">
        <v>54</v>
      </c>
    </row>
    <row r="19" spans="1:6" x14ac:dyDescent="0.2">
      <c r="A19" s="10" t="s">
        <v>68</v>
      </c>
      <c r="F19"/>
    </row>
    <row r="25" spans="1:6" x14ac:dyDescent="0.2">
      <c r="F25" s="16"/>
    </row>
    <row r="26" spans="1:6" x14ac:dyDescent="0.2">
      <c r="F26" s="16"/>
    </row>
    <row r="27" spans="1:6" x14ac:dyDescent="0.2">
      <c r="F27" s="16"/>
    </row>
    <row r="28" spans="1:6" x14ac:dyDescent="0.2">
      <c r="F28" s="16"/>
    </row>
    <row r="29" spans="1:6" x14ac:dyDescent="0.2">
      <c r="F29" s="18"/>
    </row>
    <row r="31" spans="1:6" x14ac:dyDescent="0.2">
      <c r="F31" s="16"/>
    </row>
    <row r="32" spans="1:6" x14ac:dyDescent="0.2">
      <c r="F32" s="18"/>
    </row>
    <row r="33" spans="6:6" x14ac:dyDescent="0.2">
      <c r="F33"/>
    </row>
    <row r="34" spans="6:6" x14ac:dyDescent="0.2">
      <c r="F34"/>
    </row>
    <row r="35" spans="6:6" x14ac:dyDescent="0.2">
      <c r="F35"/>
    </row>
  </sheetData>
  <mergeCells count="3">
    <mergeCell ref="D5:E5"/>
    <mergeCell ref="B5:C5"/>
    <mergeCell ref="A5:A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A8A58F09F74CA0439F7135DB4E30" ma:contentTypeVersion="11" ma:contentTypeDescription="Create a new document." ma:contentTypeScope="" ma:versionID="32118e0d816f02066115d242ea1a9d57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6fa4825a475c7d200bd381437ae26614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5A37C-FB1E-4573-9B78-9503541EB4D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a34e2b68-d21a-4780-a113-64622ce9bd6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1BB3780-942C-43C9-BEC9-0840ACBFE6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5E3DD-D707-4600-89D2-ED55C67F7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6</vt:i4>
      </vt:variant>
    </vt:vector>
  </HeadingPairs>
  <TitlesOfParts>
    <vt:vector size="13" baseType="lpstr">
      <vt:lpstr>Innhold</vt:lpstr>
      <vt:lpstr>A.8.1</vt:lpstr>
      <vt:lpstr>A.8.2</vt:lpstr>
      <vt:lpstr>A.8.3</vt:lpstr>
      <vt:lpstr>A.8.4</vt:lpstr>
      <vt:lpstr>A.8.5</vt:lpstr>
      <vt:lpstr>A.8.6</vt:lpstr>
      <vt:lpstr>A.8.1!Utskriftsområde</vt:lpstr>
      <vt:lpstr>A.8.2!Utskriftsområde</vt:lpstr>
      <vt:lpstr>A.8.3!Utskriftsområde</vt:lpstr>
      <vt:lpstr>A.8.4!Utskriftsområde</vt:lpstr>
      <vt:lpstr>A.8.5!Utskriftsområde</vt:lpstr>
      <vt:lpstr>A.8.6!Utskriftsområde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</dc:creator>
  <cp:lastModifiedBy>Bjørn Magne Olsen</cp:lastModifiedBy>
  <cp:lastPrinted>2018-02-22T16:23:04Z</cp:lastPrinted>
  <dcterms:created xsi:type="dcterms:W3CDTF">2001-02-28T14:51:35Z</dcterms:created>
  <dcterms:modified xsi:type="dcterms:W3CDTF">2020-03-16T10:11:09Z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